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ads00\041_財政課財政係\三浦\●広報予算決算・財政状況資料集\R2-4財政状況資料集作成\020220_平成30年度財政状況資料集の作成及び公表について\回答\"/>
    </mc:Choice>
  </mc:AlternateContent>
  <xr:revisionPtr revIDLastSave="0" documentId="8_{C2A173DE-A7F9-4F1B-BAAA-C3ED270756F8}"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W36" i="10"/>
  <c r="BW37" i="10" s="1"/>
  <c r="BW38" i="10" s="1"/>
  <c r="BW39" i="10" s="1"/>
  <c r="BW40" i="10" s="1"/>
  <c r="BW41" i="10" s="1"/>
  <c r="BW42" i="10" s="1"/>
  <c r="BW43" i="10" s="1"/>
  <c r="BW35" i="10"/>
  <c r="CO34" i="10"/>
  <c r="CO35" i="10" s="1"/>
  <c r="CO36" i="10" s="1"/>
  <c r="CO37" i="10" s="1"/>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E35" i="10" s="1"/>
  <c r="BE36" i="10" s="1"/>
</calcChain>
</file>

<file path=xl/sharedStrings.xml><?xml version="1.0" encoding="utf-8"?>
<sst xmlns="http://schemas.openxmlformats.org/spreadsheetml/2006/main" count="1080" uniqueCount="616">
  <si>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</si>
  <si>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</si>
  <si>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</si>
  <si>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</si>
  <si>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</si>
  <si>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</si>
  <si>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</si>
  <si>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</si>
  <si>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</si>
  <si>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</si>
  <si>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</si>
  <si>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</si>
  <si>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</si>
  <si>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</si>
  <si>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</si>
  <si>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</si>
  <si>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</si>
  <si>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</si>
  <si>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</si>
  <si>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</si>
  <si>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</si>
  <si>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</si>
  <si>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</si>
  <si>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</si>
  <si>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</si>
  <si>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</si>
  <si>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</si>
  <si>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</si>
  <si>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</si>
  <si>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</si>
  <si>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</si>
  <si>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</si>
  <si>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</si>
  <si>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</si>
  <si>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</si>
  <si>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</si>
  <si>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</si>
  <si>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</si>
  <si>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</si>
  <si>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</si>
  <si>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</si>
  <si>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</si>
  <si>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</si>
  <si>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</si>
  <si>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</si>
  <si>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</si>
  <si>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</si>
  <si>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</si>
  <si>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</si>
  <si>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</si>
  <si>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</si>
  <si>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</si>
  <si>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</si>
  <si>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</si>
  <si>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</si>
  <si>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</si>
  <si>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</si>
  <si>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</si>
  <si>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</si>
  <si>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</si>
  <si>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</si>
  <si>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</si>
  <si>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</si>
  <si>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</si>
  <si>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</si>
  <si>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</si>
  <si>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</si>
  <si>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</si>
  <si>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</si>
  <si>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</si>
  <si>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</si>
  <si>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</si>
  <si>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</si>
  <si>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</si>
  <si>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</si>
  <si>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</si>
  <si>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</si>
  <si>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</si>
  <si>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</si>
  <si>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</si>
  <si>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</si>
  <si>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</si>
  <si>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</si>
  <si>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</si>
  <si>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</si>
  <si>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</si>
  <si>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</si>
  <si>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</si>
  <si>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</si>
  <si>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</si>
  <si>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</si>
  <si>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</si>
  <si>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</si>
  <si>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</si>
  <si>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</si>
  <si>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</si>
  <si>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</si>
  <si>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</si>
  <si>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胎内市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</si>
  <si>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</si>
  <si>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</si>
  <si>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</si>
  <si>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</si>
  <si>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</si>
  <si>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</si>
  <si>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</si>
  <si>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</si>
  <si>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</si>
  <si>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</si>
  <si>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</si>
  <si>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</si>
  <si>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</si>
  <si>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</si>
  <si>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</si>
  <si>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</si>
  <si>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</si>
  <si>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</si>
  <si>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</si>
  <si>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</si>
  <si>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</si>
  <si>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</si>
  <si>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</si>
  <si>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</si>
  <si>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</si>
  <si>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</si>
  <si>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</si>
  <si>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</si>
  <si>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</si>
  <si>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</si>
  <si>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</si>
  <si>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</si>
  <si>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</si>
  <si>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</si>
  <si>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</si>
  <si>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</si>
  <si>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</si>
  <si>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</si>
  <si>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</si>
  <si>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</si>
  <si>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</si>
  <si>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</si>
  <si>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</si>
  <si>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</si>
  <si>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</si>
  <si>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</si>
  <si>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</si>
  <si>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</si>
  <si>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</si>
  <si>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</si>
  <si>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</si>
  <si>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</si>
  <si>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</si>
  <si>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</si>
  <si>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</si>
  <si>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</si>
  <si>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</si>
  <si>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</si>
  <si>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</si>
  <si>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</si>
  <si>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</si>
  <si>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</si>
  <si>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</si>
  <si>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</si>
  <si>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</si>
  <si>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</si>
  <si>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</si>
  <si>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</si>
  <si>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</si>
  <si>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</si>
  <si>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</si>
  <si>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</si>
  <si>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</si>
  <si>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</si>
  <si>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</si>
  <si>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</si>
  <si>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</si>
  <si>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</si>
  <si>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</si>
  <si>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</si>
  <si>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</si>
  <si>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</si>
  <si>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</si>
  <si>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</si>
  <si>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</si>
  <si>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</si>
  <si>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</si>
  <si>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</si>
  <si>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</si>
  <si>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</si>
  <si>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</si>
  <si>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</si>
  <si>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</si>
  <si>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</si>
  <si>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</si>
  <si>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</si>
  <si>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</si>
  <si>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</si>
  <si>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</si>
  <si>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</si>
  <si>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</si>
  <si>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</si>
  <si>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</si>
  <si>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</si>
  <si>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</si>
  <si>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</si>
  <si>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</si>
  <si>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</si>
  <si>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</si>
  <si>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</si>
  <si>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</si>
  <si>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</si>
  <si>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</si>
  <si>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</si>
  <si>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</si>
  <si>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</si>
  <si>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</si>
  <si>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新潟県胎内市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</si>
  <si>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</si>
  <si>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</si>
  <si>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</si>
  <si>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</si>
  <si>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</si>
  <si>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</si>
  <si>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</si>
  <si>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</si>
  <si>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</si>
  <si>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</si>
  <si>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</si>
  <si>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</si>
  <si>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</si>
  <si>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</si>
  <si>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</si>
  <si>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</si>
  <si>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</si>
  <si>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</si>
  <si>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</si>
  <si>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</si>
  <si>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</si>
  <si>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</si>
  <si>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</si>
  <si>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</si>
  <si>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</si>
  <si>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</si>
  <si>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</si>
  <si>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</si>
  <si>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</si>
  <si>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</si>
  <si>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</si>
  <si>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</si>
  <si>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</si>
  <si>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</si>
  <si>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</si>
  <si>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</si>
  <si>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</si>
  <si>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</si>
  <si>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</si>
  <si>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</si>
  <si>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</si>
  <si>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</si>
  <si>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</si>
  <si>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</si>
  <si>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</si>
  <si>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</si>
  <si>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</si>
  <si>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</si>
  <si>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</si>
  <si>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</si>
  <si>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</si>
  <si>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</si>
  <si>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</si>
  <si>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</si>
  <si>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</si>
  <si>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</si>
  <si>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</si>
  <si>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</si>
  <si>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</si>
  <si>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</si>
  <si>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</si>
  <si>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</si>
  <si>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</si>
  <si>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</si>
  <si>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</si>
  <si>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</si>
  <si>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</si>
  <si>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</si>
  <si>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</si>
  <si>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</si>
  <si>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</si>
  <si>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</si>
  <si>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</si>
  <si>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</si>
  <si>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</si>
  <si>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</si>
  <si>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</si>
  <si>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</si>
  <si>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</si>
  <si>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</si>
  <si>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</si>
  <si>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</si>
  <si>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</si>
  <si>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</si>
  <si>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</si>
  <si>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</si>
  <si>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</si>
  <si>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</si>
  <si>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</si>
  <si>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</si>
  <si>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</si>
  <si>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</si>
  <si>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</si>
  <si>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</si>
  <si>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</si>
  <si>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</si>
  <si>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</si>
  <si>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</si>
  <si>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</si>
  <si>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</si>
  <si>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</si>
  <si>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</si>
  <si>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</si>
  <si>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</si>
  <si>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</si>
  <si>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</si>
  <si>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</si>
  <si>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</si>
  <si>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</si>
  <si>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</si>
  <si>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</si>
  <si>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</si>
  <si>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</si>
  <si>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</si>
  <si>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</si>
  <si>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</si>
  <si>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</si>
  <si>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</si>
  <si>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</si>
  <si>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</si>
  <si>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</si>
  <si>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</si>
  <si>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</si>
  <si>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</si>
  <si>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</si>
  <si>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</si>
  <si>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</si>
  <si>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</si>
  <si>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</si>
  <si>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</si>
  <si>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</si>
  <si>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</si>
  <si>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</si>
  <si>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</si>
  <si>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</si>
  <si>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</si>
  <si>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</si>
  <si>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</si>
  <si>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</si>
  <si>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</si>
  <si>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</si>
  <si>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</si>
  <si>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</si>
  <si>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</si>
  <si>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</si>
  <si>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</si>
  <si>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</si>
  <si>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</si>
  <si>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</si>
  <si>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新潟県胎内市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</si>
  <si>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</si>
  <si>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</si>
  <si>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</si>
  <si>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</si>
  <si>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</si>
  <si>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</si>
  <si>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</si>
  <si>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</si>
  <si>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</si>
  <si>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</si>
  <si>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</si>
  <si>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</si>
  <si>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</si>
  <si>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</si>
  <si>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</si>
  <si>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</si>
  <si>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</si>
  <si>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</si>
  <si>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</si>
  <si>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</si>
  <si>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黒川診療所運営事業特別会計</t>
    <phoneticPr fontId="5"/>
  </si>
  <si>
    <t>鹿ノ俣発電所運営事業特別会計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</si>
  <si>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</si>
  <si>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</si>
  <si>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</si>
  <si>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</si>
  <si>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</si>
  <si>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</si>
  <si>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</si>
  <si>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</si>
  <si>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</si>
  <si>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</si>
  <si>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</si>
  <si>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</si>
  <si>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</si>
  <si>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</si>
  <si>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</si>
  <si>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</si>
  <si>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公共下水道事業会計</t>
    <phoneticPr fontId="5"/>
  </si>
  <si>
    <t>法適用企業</t>
    <phoneticPr fontId="5"/>
  </si>
  <si>
    <t>水道事業会計</t>
    <phoneticPr fontId="5"/>
  </si>
  <si>
    <t>法適用企業</t>
    <phoneticPr fontId="5"/>
  </si>
  <si>
    <t>工業用水道事業会計</t>
    <phoneticPr fontId="5"/>
  </si>
  <si>
    <t>農業集落排水事業特別会計</t>
    <phoneticPr fontId="5"/>
  </si>
  <si>
    <t>法非適用企業</t>
    <phoneticPr fontId="5"/>
  </si>
  <si>
    <t>簡易水道事業特別会計</t>
    <phoneticPr fontId="5"/>
  </si>
  <si>
    <t>地域産業振興事業特別会計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</si>
  <si>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</si>
  <si>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</si>
  <si>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</si>
  <si>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</si>
  <si>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</si>
  <si>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</si>
  <si>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</si>
  <si>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</si>
  <si>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</si>
  <si>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</si>
  <si>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</si>
  <si>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</si>
  <si>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</si>
  <si>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</si>
  <si>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</si>
  <si>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</si>
  <si>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</si>
  <si>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</si>
  <si>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</si>
  <si>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</si>
  <si>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</si>
  <si>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</si>
  <si>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</si>
  <si>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</si>
  <si>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</si>
  <si>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</si>
  <si>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</si>
  <si>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</si>
  <si>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</si>
  <si>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</si>
  <si>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</si>
  <si>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</si>
  <si>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</si>
  <si>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</si>
  <si>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</si>
  <si>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</si>
  <si>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</si>
  <si>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</si>
  <si>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</si>
  <si>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</si>
  <si>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</si>
  <si>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</si>
  <si>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</si>
  <si>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</si>
  <si>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</si>
  <si>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</si>
  <si>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</si>
  <si>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</si>
  <si>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</si>
  <si>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</si>
  <si>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</si>
  <si>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</si>
  <si>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</si>
  <si>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</si>
  <si>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</si>
  <si>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</si>
  <si>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</si>
  <si>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</si>
  <si>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</si>
  <si>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</si>
  <si>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</si>
  <si>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</si>
  <si>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</si>
  <si>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</si>
  <si>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</si>
  <si>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</si>
  <si>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</si>
  <si>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</si>
  <si>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</si>
  <si>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</si>
  <si>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</si>
  <si>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</si>
  <si>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</si>
  <si>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</si>
  <si>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</si>
  <si>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</si>
  <si>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</si>
  <si>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</si>
  <si>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</si>
  <si>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</si>
  <si>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</si>
  <si>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</si>
  <si>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</si>
  <si>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</si>
  <si>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</si>
  <si>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</si>
  <si>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</si>
  <si>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</si>
  <si>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</si>
  <si>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</si>
  <si>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</si>
  <si>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</si>
  <si>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</si>
  <si>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</si>
  <si>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</si>
  <si>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</si>
  <si>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</si>
  <si>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</si>
  <si>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</si>
  <si>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</si>
  <si>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</si>
  <si>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</si>
  <si>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</si>
  <si>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</si>
  <si>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</si>
  <si>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</si>
  <si>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</si>
  <si>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</si>
  <si>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</si>
  <si>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</si>
  <si>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</si>
  <si>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</si>
  <si>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</si>
  <si>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</si>
  <si>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</si>
  <si>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</si>
  <si>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</si>
  <si>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</si>
  <si>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</si>
  <si>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</si>
  <si>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</si>
  <si>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</si>
  <si>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</si>
  <si>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</si>
  <si>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</si>
  <si>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</si>
  <si>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</si>
  <si>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</si>
  <si>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</si>
  <si>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</si>
  <si>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</si>
  <si>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</si>
  <si>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</si>
  <si>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</si>
  <si>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</si>
  <si>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</si>
  <si>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</si>
  <si>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</si>
  <si>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</si>
  <si>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</si>
  <si>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</si>
  <si>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</si>
  <si>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</si>
  <si>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</si>
  <si>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</si>
  <si>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</si>
  <si>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</si>
  <si>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</si>
  <si>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</si>
  <si>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</si>
  <si>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</si>
  <si>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</si>
  <si>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</si>
  <si>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</si>
  <si>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3.25</t>
  </si>
  <si>
    <t>▲ 3.35</t>
  </si>
  <si>
    <t>▲ 2.39</t>
  </si>
  <si>
    <t>▲ 1.85</t>
  </si>
  <si>
    <t>一般会計</t>
  </si>
  <si>
    <t>水道事業会計</t>
  </si>
  <si>
    <t>公共下水道事業会計</t>
  </si>
  <si>
    <t>介護保険事業特別会計</t>
  </si>
  <si>
    <t>国民健康保険事業特別会計</t>
  </si>
  <si>
    <t>簡易水道事業特別会計</t>
  </si>
  <si>
    <t>鹿ノ俣発電所運営事業特別会計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</si>
  <si>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</si>
  <si>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</si>
  <si>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</si>
  <si>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</si>
  <si>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</si>
  <si>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</si>
  <si>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</si>
  <si>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</si>
  <si>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</si>
  <si>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新潟県市町村総合事務組合【職員退職手当支給事業特別会計】</t>
    <rPh sb="13" eb="15">
      <t>ショクイン</t>
    </rPh>
    <rPh sb="15" eb="17">
      <t>タイショク</t>
    </rPh>
    <rPh sb="17" eb="19">
      <t>テアテ</t>
    </rPh>
    <rPh sb="19" eb="21">
      <t>シキュウ</t>
    </rPh>
    <rPh sb="21" eb="23">
      <t>ジギョウ</t>
    </rPh>
    <rPh sb="23" eb="25">
      <t>トクベツ</t>
    </rPh>
    <rPh sb="25" eb="27">
      <t>カイケイ</t>
    </rPh>
    <phoneticPr fontId="5"/>
  </si>
  <si>
    <t>新潟県市町村総合事務組合【消防団員等公務災害補償事業特別会計】</t>
  </si>
  <si>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5"/>
  </si>
  <si>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5"/>
  </si>
  <si>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</si>
  <si>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</si>
  <si>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新潟県後期高齢者医療広域連合【後期高齢者医療特別会計】</t>
    <rPh sb="15" eb="17">
      <t>コウキ</t>
    </rPh>
    <rPh sb="17" eb="20">
      <t>コウレイシャ</t>
    </rPh>
    <rPh sb="20" eb="22">
      <t>イリョウ</t>
    </rPh>
    <rPh sb="22" eb="24">
      <t>トクベツ</t>
    </rPh>
    <rPh sb="24" eb="26">
      <t>カイケイ</t>
    </rPh>
    <phoneticPr fontId="5"/>
  </si>
  <si>
    <t>新発田地域広域事務組合【一般会計】</t>
    <rPh sb="0" eb="3">
      <t>シバタ</t>
    </rPh>
    <rPh sb="3" eb="5">
      <t>チイキ</t>
    </rPh>
    <rPh sb="5" eb="7">
      <t>コウイキ</t>
    </rPh>
    <rPh sb="7" eb="9">
      <t>ジム</t>
    </rPh>
    <rPh sb="9" eb="11">
      <t>クミアイ</t>
    </rPh>
    <rPh sb="12" eb="14">
      <t>イッパン</t>
    </rPh>
    <rPh sb="14" eb="16">
      <t>カイケイ</t>
    </rPh>
    <phoneticPr fontId="5"/>
  </si>
  <si>
    <t>新発田地域広域事務組合【ごみ処理事業特別会計】</t>
    <rPh sb="14" eb="16">
      <t>ショリ</t>
    </rPh>
    <rPh sb="16" eb="18">
      <t>ジギョウ</t>
    </rPh>
    <rPh sb="18" eb="20">
      <t>トクベツ</t>
    </rPh>
    <rPh sb="20" eb="22">
      <t>カイケイ</t>
    </rPh>
    <phoneticPr fontId="5"/>
  </si>
  <si>
    <t>新発田地域広域事務組合【し尿処理事業特別会計】</t>
    <rPh sb="13" eb="14">
      <t>ニョウ</t>
    </rPh>
    <rPh sb="14" eb="16">
      <t>ショリ</t>
    </rPh>
    <rPh sb="16" eb="18">
      <t>ジギョウ</t>
    </rPh>
    <rPh sb="18" eb="20">
      <t>トクベツ</t>
    </rPh>
    <rPh sb="20" eb="22">
      <t>カイケイ</t>
    </rPh>
    <phoneticPr fontId="5"/>
  </si>
  <si>
    <t>新発田地域広域事務組合【まちづくり事業特別会計】</t>
    <rPh sb="17" eb="19">
      <t>ジギョウ</t>
    </rPh>
    <rPh sb="19" eb="21">
      <t>トクベツ</t>
    </rPh>
    <rPh sb="21" eb="23">
      <t>カイケイ</t>
    </rPh>
    <phoneticPr fontId="5"/>
  </si>
  <si>
    <t>新発田地域広域事務組合【介護保険事業特別会計】</t>
    <rPh sb="12" eb="14">
      <t>カイゴ</t>
    </rPh>
    <rPh sb="14" eb="16">
      <t>ホケン</t>
    </rPh>
    <rPh sb="16" eb="18">
      <t>ジギョウ</t>
    </rPh>
    <rPh sb="18" eb="20">
      <t>トクベツ</t>
    </rPh>
    <rPh sb="20" eb="22">
      <t>カイケイ</t>
    </rPh>
    <phoneticPr fontId="5"/>
  </si>
  <si>
    <t>新発田地域老人福祉保健事務組合【一般会計】</t>
    <rPh sb="5" eb="7">
      <t>ロウジン</t>
    </rPh>
    <rPh sb="7" eb="9">
      <t>フクシ</t>
    </rPh>
    <rPh sb="9" eb="11">
      <t>ホケン</t>
    </rPh>
    <phoneticPr fontId="5"/>
  </si>
  <si>
    <t>新発田地域老人福祉保健事務組合【保健施設特別会計】</t>
    <rPh sb="16" eb="18">
      <t>ホケン</t>
    </rPh>
    <rPh sb="18" eb="20">
      <t>シセツ</t>
    </rPh>
    <rPh sb="20" eb="22">
      <t>トクベツ</t>
    </rPh>
    <rPh sb="22" eb="24">
      <t>カイケイ</t>
    </rPh>
    <phoneticPr fontId="5"/>
  </si>
  <si>
    <t>下越障害福祉事務組合</t>
    <rPh sb="0" eb="2">
      <t>カエツ</t>
    </rPh>
    <rPh sb="2" eb="4">
      <t>ショウガイ</t>
    </rPh>
    <rPh sb="4" eb="6">
      <t>フクシ</t>
    </rPh>
    <rPh sb="6" eb="8">
      <t>ジム</t>
    </rPh>
    <rPh sb="8" eb="10">
      <t>クミアイ</t>
    </rPh>
    <phoneticPr fontId="5"/>
  </si>
  <si>
    <t>新潟県市町村総合事務組合【一般会計】</t>
    <phoneticPr fontId="2"/>
  </si>
  <si>
    <t>○</t>
    <phoneticPr fontId="18"/>
  </si>
  <si>
    <t>新潟製粉㈱</t>
    <rPh sb="0" eb="2">
      <t>ニイガタ</t>
    </rPh>
    <rPh sb="2" eb="4">
      <t>セイフン</t>
    </rPh>
    <phoneticPr fontId="2"/>
  </si>
  <si>
    <t>新潟フルーツパーク㈱</t>
    <rPh sb="0" eb="2">
      <t>ニイガタ</t>
    </rPh>
    <phoneticPr fontId="2"/>
  </si>
  <si>
    <t>胎内高原ハウス㈱</t>
    <rPh sb="0" eb="2">
      <t>タイナイ</t>
    </rPh>
    <rPh sb="2" eb="4">
      <t>コウゲン</t>
    </rPh>
    <phoneticPr fontId="2"/>
  </si>
  <si>
    <t>㈱胎内リゾート</t>
    <rPh sb="1" eb="3">
      <t>タイナイ</t>
    </rPh>
    <phoneticPr fontId="2"/>
  </si>
  <si>
    <t>-</t>
    <phoneticPr fontId="18"/>
  </si>
  <si>
    <t>胎内市合併振興基金</t>
    <rPh sb="0" eb="3">
      <t>タイナイシ</t>
    </rPh>
    <phoneticPr fontId="2"/>
  </si>
  <si>
    <t>胎内市し尿処理施設運営事業基金</t>
    <rPh sb="0" eb="3">
      <t>タイナイシ</t>
    </rPh>
    <phoneticPr fontId="2"/>
  </si>
  <si>
    <t>胎内市鹿ノ又発電所運営事業基金</t>
    <rPh sb="0" eb="3">
      <t>タイナイシ</t>
    </rPh>
    <phoneticPr fontId="2"/>
  </si>
  <si>
    <t>胎内市スポーツ振興基金</t>
    <rPh sb="0" eb="3">
      <t>タイナイシ</t>
    </rPh>
    <phoneticPr fontId="2"/>
  </si>
  <si>
    <t>胎内市風倉発電所運営事業基金</t>
    <rPh sb="0" eb="3">
      <t>タイナイシ</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</si>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</sst>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7754-408C-AC7E-6FCFDC2758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94031</c:v>
                </c:pt>
                <c:pt idx="1">
                  <c:v>103137</c:v>
                </c:pt>
                <c:pt idx="2">
                  <c:v>39986</c:v>
                </c:pt>
                <c:pt idx="3">
                  <c:v>81103</c:v>
                </c:pt>
                <c:pt idx="4">
                  <c:v>92164</c:v>
                </c:pt>
              </c:numCache>
            </c:numRef>
          </c:val>
          <c:smooth val="0"/>
          <c:extLst>
            <c:ext xmlns:c16="http://schemas.microsoft.com/office/drawing/2014/chart" uri="{C3380CC4-5D6E-409C-BE32-E72D297353CC}">
              <c16:uniqueId val="{00000001-7754-408C-AC7E-6FCFDC2758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c:v>
                </c:pt>
                <c:pt idx="1">
                  <c:v>7.72</c:v>
                </c:pt>
                <c:pt idx="2">
                  <c:v>4.5199999999999996</c:v>
                </c:pt>
                <c:pt idx="3">
                  <c:v>5.41</c:v>
                </c:pt>
                <c:pt idx="4">
                  <c:v>6.79</c:v>
                </c:pt>
              </c:numCache>
            </c:numRef>
          </c:val>
          <c:extLst>
            <c:ext xmlns:c16="http://schemas.microsoft.com/office/drawing/2014/chart" uri="{C3380CC4-5D6E-409C-BE32-E72D297353CC}">
              <c16:uniqueId val="{00000000-6A46-4436-8677-D79568CCA0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10.63</c:v>
                </c:pt>
                <c:pt idx="1">
                  <c:v>10.58</c:v>
                </c:pt>
                <c:pt idx="2">
                  <c:v>10.78</c:v>
                </c:pt>
                <c:pt idx="3">
                  <c:v>7.75</c:v>
                </c:pt>
                <c:pt idx="4">
                  <c:v>4.47</c:v>
                </c:pt>
              </c:numCache>
            </c:numRef>
          </c:val>
          <c:extLst>
            <c:ext xmlns:c16="http://schemas.microsoft.com/office/drawing/2014/chart" uri="{C3380CC4-5D6E-409C-BE32-E72D297353CC}">
              <c16:uniqueId val="{00000001-6A46-4436-8677-D79568CCA0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-3.25</c:v>
                </c:pt>
                <c:pt idx="1">
                  <c:v>2.2599999999999998</c:v>
                </c:pt>
                <c:pt idx="2">
                  <c:v>-3.35</c:v>
                </c:pt>
                <c:pt idx="3">
                  <c:v>-2.39</c:v>
                </c:pt>
                <c:pt idx="4">
                  <c:v>-1.85</c:v>
                </c:pt>
              </c:numCache>
            </c:numRef>
          </c:val>
          <c:smooth val="0"/>
          <c:extLst>
            <c:ext xmlns:c16="http://schemas.microsoft.com/office/drawing/2014/chart" uri="{C3380CC4-5D6E-409C-BE32-E72D297353CC}">
              <c16:uniqueId val="{00000002-6A46-4436-8677-D79568CCA0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0.12</c:v>
                </c:pt>
                <c:pt idx="2">
                  <c:v>#N/A</c:v>
                </c:pt>
                <c:pt idx="3">
                  <c:v>0.11</c:v>
                </c:pt>
                <c:pt idx="4">
                  <c:v>#N/A</c:v>
                </c:pt>
                <c:pt idx="5">
                  <c:v>0.35</c:v>
                </c:pt>
                <c:pt idx="6">
                  <c:v>#N/A</c:v>
                </c:pt>
                <c:pt idx="7">
                  <c:v>0.01</c:v>
                </c:pt>
                <c:pt idx="8">
                  <c:v>#N/A</c:v>
                </c:pt>
                <c:pt idx="9">
                  <c:v>0.05</c:v>
                </c:pt>
              </c:numCache>
            </c:numRef>
          </c:val>
          <c:extLst>
            <c:ext xmlns:c16="http://schemas.microsoft.com/office/drawing/2014/chart" uri="{C3380CC4-5D6E-409C-BE32-E72D297353CC}">
              <c16:uniqueId val="{00000000-85FB-4F4A-895D-2CA82FD1C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FB-4F4A-895D-2CA82FD1CBC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0.18</c:v>
                </c:pt>
                <c:pt idx="4">
                  <c:v>#N/A</c:v>
                </c:pt>
                <c:pt idx="5">
                  <c:v>0.28999999999999998</c:v>
                </c:pt>
                <c:pt idx="6">
                  <c:v>#N/A</c:v>
                </c:pt>
                <c:pt idx="7">
                  <c:v>0.22</c:v>
                </c:pt>
                <c:pt idx="8">
                  <c:v>#N/A</c:v>
                </c:pt>
                <c:pt idx="9">
                  <c:v>0.2</c:v>
                </c:pt>
              </c:numCache>
            </c:numRef>
          </c:val>
          <c:extLst>
            <c:ext xmlns:c16="http://schemas.microsoft.com/office/drawing/2014/chart" uri="{C3380CC4-5D6E-409C-BE32-E72D297353CC}">
              <c16:uniqueId val="{00000002-85FB-4F4A-895D-2CA82FD1CBCC}"/>
            </c:ext>
          </c:extLst>
        </c:ser>
        <c:ser>
          <c:idx val="3"/>
          <c:order val="3"/>
          <c:tx>
            <c:strRef>
              <c:f>データシート!$A$30</c:f>
              <c:strCache>
                <c:ptCount val="1"/>
                <c:pt idx="0">
                  <c:v>鹿ノ俣発電所運営事業特別会計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0.33</c:v>
                </c:pt>
                <c:pt idx="4">
                  <c:v>#N/A</c:v>
                </c:pt>
                <c:pt idx="5">
                  <c:v>0.16</c:v>
                </c:pt>
                <c:pt idx="6">
                  <c:v>#N/A</c:v>
                </c:pt>
                <c:pt idx="7">
                  <c:v>0.22</c:v>
                </c:pt>
                <c:pt idx="8">
                  <c:v>#N/A</c:v>
                </c:pt>
                <c:pt idx="9">
                  <c:v>0.3</c:v>
                </c:pt>
              </c:numCache>
            </c:numRef>
          </c:val>
          <c:extLst>
            <c:ext xmlns:c16="http://schemas.microsoft.com/office/drawing/2014/chart" uri="{C3380CC4-5D6E-409C-BE32-E72D297353CC}">
              <c16:uniqueId val="{00000003-85FB-4F4A-895D-2CA82FD1CBC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0.25</c:v>
                </c:pt>
                <c:pt idx="4">
                  <c:v>#N/A</c:v>
                </c:pt>
                <c:pt idx="5">
                  <c:v>0.28999999999999998</c:v>
                </c:pt>
                <c:pt idx="6">
                  <c:v>#N/A</c:v>
                </c:pt>
                <c:pt idx="7">
                  <c:v>0.19</c:v>
                </c:pt>
                <c:pt idx="8">
                  <c:v>#N/A</c:v>
                </c:pt>
                <c:pt idx="9">
                  <c:v>0.32</c:v>
                </c:pt>
              </c:numCache>
            </c:numRef>
          </c:val>
          <c:extLst>
            <c:ext xmlns:c16="http://schemas.microsoft.com/office/drawing/2014/chart" uri="{C3380CC4-5D6E-409C-BE32-E72D297353CC}">
              <c16:uniqueId val="{00000004-85FB-4F4A-895D-2CA82FD1CBC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c:v>
                </c:pt>
                <c:pt idx="2">
                  <c:v>#N/A</c:v>
                </c:pt>
                <c:pt idx="3">
                  <c:v>0.77</c:v>
                </c:pt>
                <c:pt idx="4">
                  <c:v>#N/A</c:v>
                </c:pt>
                <c:pt idx="5">
                  <c:v>0.21</c:v>
                </c:pt>
                <c:pt idx="6">
                  <c:v>#N/A</c:v>
                </c:pt>
                <c:pt idx="7">
                  <c:v>2.02</c:v>
                </c:pt>
                <c:pt idx="8">
                  <c:v>#N/A</c:v>
                </c:pt>
                <c:pt idx="9">
                  <c:v>0.85</c:v>
                </c:pt>
              </c:numCache>
            </c:numRef>
          </c:val>
          <c:extLst>
            <c:ext xmlns:c16="http://schemas.microsoft.com/office/drawing/2014/chart" uri="{C3380CC4-5D6E-409C-BE32-E72D297353CC}">
              <c16:uniqueId val="{00000005-85FB-4F4A-895D-2CA82FD1CBC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1.26</c:v>
                </c:pt>
                <c:pt idx="2">
                  <c:v>#N/A</c:v>
                </c:pt>
                <c:pt idx="3">
                  <c:v>1.58</c:v>
                </c:pt>
                <c:pt idx="4">
                  <c:v>#N/A</c:v>
                </c:pt>
                <c:pt idx="5">
                  <c:v>1.65</c:v>
                </c:pt>
                <c:pt idx="6">
                  <c:v>#N/A</c:v>
                </c:pt>
                <c:pt idx="7">
                  <c:v>0.64</c:v>
                </c:pt>
                <c:pt idx="8">
                  <c:v>#N/A</c:v>
                </c:pt>
                <c:pt idx="9">
                  <c:v>2.34</c:v>
                </c:pt>
              </c:numCache>
            </c:numRef>
          </c:val>
          <c:extLst>
            <c:ext xmlns:c16="http://schemas.microsoft.com/office/drawing/2014/chart" uri="{C3380CC4-5D6E-409C-BE32-E72D297353CC}">
              <c16:uniqueId val="{00000006-85FB-4F4A-895D-2CA82FD1CBC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1.68</c:v>
                </c:pt>
                <c:pt idx="2">
                  <c:v>#N/A</c:v>
                </c:pt>
                <c:pt idx="3">
                  <c:v>1.51</c:v>
                </c:pt>
                <c:pt idx="4">
                  <c:v>#N/A</c:v>
                </c:pt>
                <c:pt idx="5">
                  <c:v>2.65</c:v>
                </c:pt>
                <c:pt idx="6">
                  <c:v>#N/A</c:v>
                </c:pt>
                <c:pt idx="7">
                  <c:v>3.65</c:v>
                </c:pt>
                <c:pt idx="8">
                  <c:v>#N/A</c:v>
                </c:pt>
                <c:pt idx="9">
                  <c:v>3.46</c:v>
                </c:pt>
              </c:numCache>
            </c:numRef>
          </c:val>
          <c:extLst>
            <c:ext xmlns:c16="http://schemas.microsoft.com/office/drawing/2014/chart" uri="{C3380CC4-5D6E-409C-BE32-E72D297353CC}">
              <c16:uniqueId val="{00000007-85FB-4F4A-895D-2CA82FD1CBC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4.28</c:v>
                </c:pt>
                <c:pt idx="2">
                  <c:v>#N/A</c:v>
                </c:pt>
                <c:pt idx="3">
                  <c:v>3.67</c:v>
                </c:pt>
                <c:pt idx="4">
                  <c:v>#N/A</c:v>
                </c:pt>
                <c:pt idx="5">
                  <c:v>4.18</c:v>
                </c:pt>
                <c:pt idx="6">
                  <c:v>#N/A</c:v>
                </c:pt>
                <c:pt idx="7">
                  <c:v>4.7300000000000004</c:v>
                </c:pt>
                <c:pt idx="8">
                  <c:v>#N/A</c:v>
                </c:pt>
                <c:pt idx="9">
                  <c:v>5.45</c:v>
                </c:pt>
              </c:numCache>
            </c:numRef>
          </c:val>
          <c:extLst>
            <c:ext xmlns:c16="http://schemas.microsoft.com/office/drawing/2014/chart" uri="{C3380CC4-5D6E-409C-BE32-E72D297353CC}">
              <c16:uniqueId val="{00000008-85FB-4F4A-895D-2CA82FD1CB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5.21</c:v>
                </c:pt>
                <c:pt idx="2">
                  <c:v>#N/A</c:v>
                </c:pt>
                <c:pt idx="3">
                  <c:v>7.29</c:v>
                </c:pt>
                <c:pt idx="4">
                  <c:v>#N/A</c:v>
                </c:pt>
                <c:pt idx="5">
                  <c:v>4.3499999999999996</c:v>
                </c:pt>
                <c:pt idx="6">
                  <c:v>#N/A</c:v>
                </c:pt>
                <c:pt idx="7">
                  <c:v>5.17</c:v>
                </c:pt>
                <c:pt idx="8">
                  <c:v>#N/A</c:v>
                </c:pt>
                <c:pt idx="9">
                  <c:v>6.45</c:v>
                </c:pt>
              </c:numCache>
            </c:numRef>
          </c:val>
          <c:extLst>
            <c:ext xmlns:c16="http://schemas.microsoft.com/office/drawing/2014/chart" uri="{C3380CC4-5D6E-409C-BE32-E72D297353CC}">
              <c16:uniqueId val="{00000009-85FB-4F4A-895D-2CA82FD1CB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1909</c:v>
                </c:pt>
                <c:pt idx="5">
                  <c:v>1708</c:v>
                </c:pt>
                <c:pt idx="8">
                  <c:v>1611</c:v>
                </c:pt>
                <c:pt idx="11">
                  <c:v>1646</c:v>
                </c:pt>
                <c:pt idx="14">
                  <c:v>1715</c:v>
                </c:pt>
              </c:numCache>
            </c:numRef>
          </c:val>
          <c:extLst>
            <c:ext xmlns:c16="http://schemas.microsoft.com/office/drawing/2014/chart" uri="{C3380CC4-5D6E-409C-BE32-E72D297353CC}">
              <c16:uniqueId val="{00000000-B985-4116-9D9D-5CCDB54FDA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85-4116-9D9D-5CCDB54FDA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54</c:v>
                </c:pt>
                <c:pt idx="3">
                  <c:v>24</c:v>
                </c:pt>
                <c:pt idx="6">
                  <c:v>20</c:v>
                </c:pt>
                <c:pt idx="9">
                  <c:v>20</c:v>
                </c:pt>
                <c:pt idx="12">
                  <c:v>16</c:v>
                </c:pt>
              </c:numCache>
            </c:numRef>
          </c:val>
          <c:extLst>
            <c:ext xmlns:c16="http://schemas.microsoft.com/office/drawing/2014/chart" uri="{C3380CC4-5D6E-409C-BE32-E72D297353CC}">
              <c16:uniqueId val="{00000002-B985-4116-9D9D-5CCDB54FDA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37</c:v>
                </c:pt>
                <c:pt idx="6">
                  <c:v>46</c:v>
                </c:pt>
                <c:pt idx="9">
                  <c:v>54</c:v>
                </c:pt>
                <c:pt idx="12">
                  <c:v>61</c:v>
                </c:pt>
              </c:numCache>
            </c:numRef>
          </c:val>
          <c:extLst>
            <c:ext xmlns:c16="http://schemas.microsoft.com/office/drawing/2014/chart" uri="{C3380CC4-5D6E-409C-BE32-E72D297353CC}">
              <c16:uniqueId val="{00000003-B985-4116-9D9D-5CCDB54FDA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650</c:v>
                </c:pt>
                <c:pt idx="3">
                  <c:v>588</c:v>
                </c:pt>
                <c:pt idx="6">
                  <c:v>643</c:v>
                </c:pt>
                <c:pt idx="9">
                  <c:v>682</c:v>
                </c:pt>
                <c:pt idx="12">
                  <c:v>685</c:v>
                </c:pt>
              </c:numCache>
            </c:numRef>
          </c:val>
          <c:extLst>
            <c:ext xmlns:c16="http://schemas.microsoft.com/office/drawing/2014/chart" uri="{C3380CC4-5D6E-409C-BE32-E72D297353CC}">
              <c16:uniqueId val="{00000004-B985-4116-9D9D-5CCDB54FDA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85-4116-9D9D-5CCDB54FDA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85-4116-9D9D-5CCDB54FDA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2032</c:v>
                </c:pt>
                <c:pt idx="3">
                  <c:v>1906</c:v>
                </c:pt>
                <c:pt idx="6">
                  <c:v>1828</c:v>
                </c:pt>
                <c:pt idx="9">
                  <c:v>1814</c:v>
                </c:pt>
                <c:pt idx="12">
                  <c:v>1857</c:v>
                </c:pt>
              </c:numCache>
            </c:numRef>
          </c:val>
          <c:extLst>
            <c:ext xmlns:c16="http://schemas.microsoft.com/office/drawing/2014/chart" uri="{C3380CC4-5D6E-409C-BE32-E72D297353CC}">
              <c16:uniqueId val="{00000007-B985-4116-9D9D-5CCDB54FDA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869</c:v>
                </c:pt>
                <c:pt idx="2">
                  <c:v>#N/A</c:v>
                </c:pt>
                <c:pt idx="3">
                  <c:v>#N/A</c:v>
                </c:pt>
                <c:pt idx="4">
                  <c:v>847</c:v>
                </c:pt>
                <c:pt idx="5">
                  <c:v>#N/A</c:v>
                </c:pt>
                <c:pt idx="6">
                  <c:v>#N/A</c:v>
                </c:pt>
                <c:pt idx="7">
                  <c:v>926</c:v>
                </c:pt>
                <c:pt idx="8">
                  <c:v>#N/A</c:v>
                </c:pt>
                <c:pt idx="9">
                  <c:v>#N/A</c:v>
                </c:pt>
                <c:pt idx="10">
                  <c:v>924</c:v>
                </c:pt>
                <c:pt idx="11">
                  <c:v>#N/A</c:v>
                </c:pt>
                <c:pt idx="12">
                  <c:v>#N/A</c:v>
                </c:pt>
                <c:pt idx="13">
                  <c:v>904</c:v>
                </c:pt>
                <c:pt idx="14">
                  <c:v>#N/A</c:v>
                </c:pt>
              </c:numCache>
            </c:numRef>
          </c:val>
          <c:smooth val="0"/>
          <c:extLst>
            <c:ext xmlns:c16="http://schemas.microsoft.com/office/drawing/2014/chart" uri="{C3380CC4-5D6E-409C-BE32-E72D297353CC}">
              <c16:uniqueId val="{00000008-B985-4116-9D9D-5CCDB54FDA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21657</c:v>
                </c:pt>
                <c:pt idx="5">
                  <c:v>21917</c:v>
                </c:pt>
                <c:pt idx="8">
                  <c:v>21429</c:v>
                </c:pt>
                <c:pt idx="11">
                  <c:v>21348</c:v>
                </c:pt>
                <c:pt idx="14">
                  <c:v>21745</c:v>
                </c:pt>
              </c:numCache>
            </c:numRef>
          </c:val>
          <c:extLst>
            <c:ext xmlns:c16="http://schemas.microsoft.com/office/drawing/2014/chart" uri="{C3380CC4-5D6E-409C-BE32-E72D297353CC}">
              <c16:uniqueId val="{00000000-AE59-45CA-9C0D-3F3DC93BDE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776</c:v>
                </c:pt>
                <c:pt idx="5">
                  <c:v>661</c:v>
                </c:pt>
                <c:pt idx="8">
                  <c:v>586</c:v>
                </c:pt>
                <c:pt idx="11">
                  <c:v>539</c:v>
                </c:pt>
                <c:pt idx="14">
                  <c:v>529</c:v>
                </c:pt>
              </c:numCache>
            </c:numRef>
          </c:val>
          <c:extLst>
            <c:ext xmlns:c16="http://schemas.microsoft.com/office/drawing/2014/chart" uri="{C3380CC4-5D6E-409C-BE32-E72D297353CC}">
              <c16:uniqueId val="{00000001-AE59-45CA-9C0D-3F3DC93BDE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1577</c:v>
                </c:pt>
                <c:pt idx="5">
                  <c:v>1608</c:v>
                </c:pt>
                <c:pt idx="8">
                  <c:v>1725</c:v>
                </c:pt>
                <c:pt idx="11">
                  <c:v>1530</c:v>
                </c:pt>
                <c:pt idx="14">
                  <c:v>1306</c:v>
                </c:pt>
              </c:numCache>
            </c:numRef>
          </c:val>
          <c:extLst>
            <c:ext xmlns:c16="http://schemas.microsoft.com/office/drawing/2014/chart" uri="{C3380CC4-5D6E-409C-BE32-E72D297353CC}">
              <c16:uniqueId val="{00000002-AE59-45CA-9C0D-3F3DC93BDE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59-45CA-9C0D-3F3DC93BDE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59-45CA-9C0D-3F3DC93BDE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160</c:v>
                </c:pt>
                <c:pt idx="3">
                  <c:v>143</c:v>
                </c:pt>
                <c:pt idx="6">
                  <c:v>126</c:v>
                </c:pt>
                <c:pt idx="9">
                  <c:v>108</c:v>
                </c:pt>
                <c:pt idx="12">
                  <c:v>91</c:v>
                </c:pt>
              </c:numCache>
            </c:numRef>
          </c:val>
          <c:extLst>
            <c:ext xmlns:c16="http://schemas.microsoft.com/office/drawing/2014/chart" uri="{C3380CC4-5D6E-409C-BE32-E72D297353CC}">
              <c16:uniqueId val="{00000005-AE59-45CA-9C0D-3F3DC93BDE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3587</c:v>
                </c:pt>
                <c:pt idx="3">
                  <c:v>3474</c:v>
                </c:pt>
                <c:pt idx="6">
                  <c:v>3452</c:v>
                </c:pt>
                <c:pt idx="9">
                  <c:v>3434</c:v>
                </c:pt>
                <c:pt idx="12">
                  <c:v>3311</c:v>
                </c:pt>
              </c:numCache>
            </c:numRef>
          </c:val>
          <c:extLst>
            <c:ext xmlns:c16="http://schemas.microsoft.com/office/drawing/2014/chart" uri="{C3380CC4-5D6E-409C-BE32-E72D297353CC}">
              <c16:uniqueId val="{00000006-AE59-45CA-9C0D-3F3DC93BDE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382</c:v>
                </c:pt>
                <c:pt idx="3">
                  <c:v>326</c:v>
                </c:pt>
                <c:pt idx="6">
                  <c:v>367</c:v>
                </c:pt>
                <c:pt idx="9">
                  <c:v>403</c:v>
                </c:pt>
                <c:pt idx="12">
                  <c:v>394</c:v>
                </c:pt>
              </c:numCache>
            </c:numRef>
          </c:val>
          <c:extLst>
            <c:ext xmlns:c16="http://schemas.microsoft.com/office/drawing/2014/chart" uri="{C3380CC4-5D6E-409C-BE32-E72D297353CC}">
              <c16:uniqueId val="{00000007-AE59-45CA-9C0D-3F3DC93BDE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13158</c:v>
                </c:pt>
                <c:pt idx="3">
                  <c:v>12998</c:v>
                </c:pt>
                <c:pt idx="6">
                  <c:v>12935</c:v>
                </c:pt>
                <c:pt idx="9">
                  <c:v>12404</c:v>
                </c:pt>
                <c:pt idx="12">
                  <c:v>11659</c:v>
                </c:pt>
              </c:numCache>
            </c:numRef>
          </c:val>
          <c:extLst>
            <c:ext xmlns:c16="http://schemas.microsoft.com/office/drawing/2014/chart" uri="{C3380CC4-5D6E-409C-BE32-E72D297353CC}">
              <c16:uniqueId val="{00000008-AE59-45CA-9C0D-3F3DC93BDE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207</c:v>
                </c:pt>
                <c:pt idx="3">
                  <c:v>187</c:v>
                </c:pt>
                <c:pt idx="6">
                  <c:v>181</c:v>
                </c:pt>
                <c:pt idx="9">
                  <c:v>171</c:v>
                </c:pt>
                <c:pt idx="12">
                  <c:v>144</c:v>
                </c:pt>
              </c:numCache>
            </c:numRef>
          </c:val>
          <c:extLst>
            <c:ext xmlns:c16="http://schemas.microsoft.com/office/drawing/2014/chart" uri="{C3380CC4-5D6E-409C-BE32-E72D297353CC}">
              <c16:uniqueId val="{00000009-AE59-45CA-9C0D-3F3DC93BDE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18948</c:v>
                </c:pt>
                <c:pt idx="3">
                  <c:v>20102</c:v>
                </c:pt>
                <c:pt idx="6">
                  <c:v>19436</c:v>
                </c:pt>
                <c:pt idx="9">
                  <c:v>19574</c:v>
                </c:pt>
                <c:pt idx="12">
                  <c:v>20502</c:v>
                </c:pt>
              </c:numCache>
            </c:numRef>
          </c:val>
          <c:extLst>
            <c:ext xmlns:c16="http://schemas.microsoft.com/office/drawing/2014/chart" uri="{C3380CC4-5D6E-409C-BE32-E72D297353CC}">
              <c16:uniqueId val="{0000000A-AE59-45CA-9C0D-3F3DC93BDE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12433</c:v>
                </c:pt>
                <c:pt idx="2">
                  <c:v>#N/A</c:v>
                </c:pt>
                <c:pt idx="3">
                  <c:v>#N/A</c:v>
                </c:pt>
                <c:pt idx="4">
                  <c:v>13045</c:v>
                </c:pt>
                <c:pt idx="5">
                  <c:v>#N/A</c:v>
                </c:pt>
                <c:pt idx="6">
                  <c:v>#N/A</c:v>
                </c:pt>
                <c:pt idx="7">
                  <c:v>12757</c:v>
                </c:pt>
                <c:pt idx="8">
                  <c:v>#N/A</c:v>
                </c:pt>
                <c:pt idx="9">
                  <c:v>#N/A</c:v>
                </c:pt>
                <c:pt idx="10">
                  <c:v>12677</c:v>
                </c:pt>
                <c:pt idx="11">
                  <c:v>#N/A</c:v>
                </c:pt>
                <c:pt idx="12">
                  <c:v>#N/A</c:v>
                </c:pt>
                <c:pt idx="13">
                  <c:v>12521</c:v>
                </c:pt>
                <c:pt idx="14">
                  <c:v>#N/A</c:v>
                </c:pt>
              </c:numCache>
            </c:numRef>
          </c:val>
          <c:smooth val="0"/>
          <c:extLst>
            <c:ext xmlns:c16="http://schemas.microsoft.com/office/drawing/2014/chart" uri="{C3380CC4-5D6E-409C-BE32-E72D297353CC}">
              <c16:uniqueId val="{0000000B-AE59-45CA-9C0D-3F3DC93BDE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1007</c:v>
                </c:pt>
                <c:pt idx="1">
                  <c:v>712</c:v>
                </c:pt>
                <c:pt idx="2">
                  <c:v>412</c:v>
                </c:pt>
              </c:numCache>
            </c:numRef>
          </c:val>
          <c:extLst>
            <c:ext xmlns:c16="http://schemas.microsoft.com/office/drawing/2014/chart" uri="{C3380CC4-5D6E-409C-BE32-E72D297353CC}">
              <c16:uniqueId val="{00000000-D843-433A-A4B8-D175BEA981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D843-433A-A4B8-D175BEA981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1841</c:v>
                </c:pt>
                <c:pt idx="1">
                  <c:v>1580</c:v>
                </c:pt>
                <c:pt idx="2">
                  <c:v>1443</c:v>
                </c:pt>
              </c:numCache>
            </c:numRef>
          </c:val>
          <c:extLst>
            <c:ext xmlns:c16="http://schemas.microsoft.com/office/drawing/2014/chart" uri="{C3380CC4-5D6E-409C-BE32-E72D297353CC}">
              <c16:uniqueId val="{00000002-D843-433A-A4B8-D175BEA981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29,366
29,177
264.89
16,406,193
15,773,967
626,151
9,225,986
20,453,969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年度と比較すると横ばいで推移している。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需要額は増加傾向にある一方で税収等の財政収入額は今後大きい伸びは期待できないなか、企業の工業団地への誘致、中小企業・小規模企業等に対しての創業や販路開拓などの支援、移住・就業等支援事業による移住定住の促進などの施策により、地域産業の発展及び就職人口の増加を図り、税収の増加に繋げ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ポイント良化したが、類似団体平均と比較すると高い水準にある。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でも委託料などの物件費は、類似団体平均より経常収支比率に占める割合が高く、今後も継続して削減に努めていく必要がある。また、地方債を財源とした大規模事業の施工に伴い地方債借入額が増加し、償還が令和８年度～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年度にピークを迎える予定であり、公債費は逓増していく見込であるため、借入額の抑制などにより公債費負担の平準化を図っていきたい。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15240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076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891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62</xdr:row>
      <xdr:rowOff>149013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8935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61</xdr:row>
      <xdr:rowOff>143510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893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66481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人件費はほぼ横ばいで推移しているが、臨時の物件費が少なかったことや除排雪状況による維持補修費の減少により、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174,206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円高い状況で、今後も経常経費の削減により物件費等の圧縮を図っていきたい。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167180</xdr:rowOff>
    </xdr:from>
    <xdr:to>
      <xdr:col>23</xdr:col>
      <xdr:colOff>133350</xdr:colOff>
      <xdr:row>84</xdr:row>
      <xdr:rowOff>76808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97530"/>
          <a:ext cx="838200" cy="8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136607</xdr:rowOff>
    </xdr:from>
    <xdr:to>
      <xdr:col>19</xdr:col>
      <xdr:colOff>133350</xdr:colOff>
      <xdr:row>84</xdr:row>
      <xdr:rowOff>76808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66957"/>
          <a:ext cx="889000" cy="1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127341</xdr:rowOff>
    </xdr:from>
    <xdr:to>
      <xdr:col>15</xdr:col>
      <xdr:colOff>82550</xdr:colOff>
      <xdr:row>83</xdr:row>
      <xdr:rowOff>136607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57691"/>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80353</xdr:rowOff>
    </xdr:from>
    <xdr:to>
      <xdr:col>11</xdr:col>
      <xdr:colOff>31750</xdr:colOff>
      <xdr:row>83</xdr:row>
      <xdr:rowOff>127341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10703"/>
          <a:ext cx="889000" cy="4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116380</xdr:rowOff>
    </xdr:from>
    <xdr:to>
      <xdr:col>23</xdr:col>
      <xdr:colOff>184150</xdr:colOff>
      <xdr:row>84</xdr:row>
      <xdr:rowOff>46530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88457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26008</xdr:rowOff>
    </xdr:from>
    <xdr:to>
      <xdr:col>19</xdr:col>
      <xdr:colOff>184150</xdr:colOff>
      <xdr:row>84</xdr:row>
      <xdr:rowOff>127608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112385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1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85807</xdr:rowOff>
    </xdr:from>
    <xdr:to>
      <xdr:col>15</xdr:col>
      <xdr:colOff>133350</xdr:colOff>
      <xdr:row>84</xdr:row>
      <xdr:rowOff>15957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76541</xdr:rowOff>
    </xdr:from>
    <xdr:to>
      <xdr:col>11</xdr:col>
      <xdr:colOff>82550</xdr:colOff>
      <xdr:row>84</xdr:row>
      <xdr:rowOff>6691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0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162918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29553</xdr:rowOff>
    </xdr:from>
    <xdr:to>
      <xdr:col>7</xdr:col>
      <xdr:colOff>31750</xdr:colOff>
      <xdr:row>83</xdr:row>
      <xdr:rowOff>131153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115930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4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これまでの給与適正化の取組などにより低い水準を維持している。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ポイント低くなっており、類似団体平均と比較しても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引き続き、国の取り扱いを基本としつつ、地域の給与水準を踏まえ、給与制度の適正化に努めていく。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97064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8811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81</xdr:row>
      <xdr:rowOff>97064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93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81</xdr:row>
      <xdr:rowOff>45357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3932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81</xdr:row>
      <xdr:rowOff>45357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89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46264</xdr:rowOff>
    </xdr:from>
    <xdr:to>
      <xdr:col>77</xdr:col>
      <xdr:colOff>95250</xdr:colOff>
      <xdr:row>81</xdr:row>
      <xdr:rowOff>147864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H19</a:t>
          </a:r>
          <a:r>
            <a:rPr kumimoji="1" lang="ja-JP" altLang="en-US" sz="1300" baseline="0">
              <a:latin typeface="ＭＳ Ｐゴシック" panose="020B0600070205080204" pitchFamily="50" charset="-128"/>
              <a:ea typeface="ＭＳ Ｐゴシック" panose="020B0600070205080204" pitchFamily="50" charset="-128"/>
            </a:rPr>
            <a:t>年度から</a:t>
          </a:r>
          <a:r>
            <a:rPr kumimoji="1" lang="en-US" altLang="ja-JP" sz="1300" baseline="0">
              <a:latin typeface="ＭＳ Ｐゴシック" panose="020B0600070205080204" pitchFamily="50" charset="-128"/>
              <a:ea typeface="ＭＳ Ｐゴシック" panose="020B0600070205080204" pitchFamily="50" charset="-128"/>
            </a:rPr>
            <a:t>H23</a:t>
          </a:r>
          <a:r>
            <a:rPr kumimoji="1" lang="ja-JP" altLang="en-US" sz="1300" baseline="0">
              <a:latin typeface="ＭＳ Ｐゴシック" panose="020B0600070205080204" pitchFamily="50" charset="-128"/>
              <a:ea typeface="ＭＳ Ｐゴシック" panose="020B0600070205080204" pitchFamily="50" charset="-128"/>
            </a:rPr>
            <a:t>年度までの５年間及び</a:t>
          </a:r>
          <a:r>
            <a:rPr kumimoji="1" lang="en-US" altLang="ja-JP" sz="1300" baseline="0">
              <a:latin typeface="ＭＳ Ｐゴシック" panose="020B0600070205080204" pitchFamily="50" charset="-128"/>
              <a:ea typeface="ＭＳ Ｐゴシック" panose="020B0600070205080204" pitchFamily="50" charset="-128"/>
            </a:rPr>
            <a:t>H24</a:t>
          </a:r>
          <a:r>
            <a:rPr kumimoji="1" lang="ja-JP" altLang="en-US" sz="1300" baseline="0">
              <a:latin typeface="ＭＳ Ｐゴシック" panose="020B0600070205080204" pitchFamily="50" charset="-128"/>
              <a:ea typeface="ＭＳ Ｐゴシック" panose="020B0600070205080204" pitchFamily="50" charset="-128"/>
            </a:rPr>
            <a:t>年度から</a:t>
          </a:r>
          <a:r>
            <a:rPr kumimoji="1" lang="en-US" altLang="ja-JP" sz="1300" baseline="0">
              <a:latin typeface="ＭＳ Ｐゴシック" panose="020B0600070205080204" pitchFamily="50" charset="-128"/>
              <a:ea typeface="ＭＳ Ｐゴシック" panose="020B0600070205080204" pitchFamily="50" charset="-128"/>
            </a:rPr>
            <a:t>H28</a:t>
          </a:r>
          <a:r>
            <a:rPr kumimoji="1" lang="ja-JP" altLang="en-US" sz="1300" baseline="0">
              <a:latin typeface="ＭＳ Ｐゴシック" panose="020B0600070205080204" pitchFamily="50" charset="-128"/>
              <a:ea typeface="ＭＳ Ｐゴシック" panose="020B0600070205080204" pitchFamily="50" charset="-128"/>
            </a:rPr>
            <a:t>年度までの５年間を計画期間とする定員管理計画を策定し、職員数の削減のための取組を積極的に実施してきた結果、</a:t>
          </a:r>
          <a:r>
            <a:rPr kumimoji="1" lang="en-US" altLang="ja-JP" sz="1300" baseline="0">
              <a:latin typeface="ＭＳ Ｐゴシック" panose="020B0600070205080204" pitchFamily="50" charset="-128"/>
              <a:ea typeface="ＭＳ Ｐゴシック" panose="020B0600070205080204" pitchFamily="50" charset="-128"/>
            </a:rPr>
            <a:t>H18</a:t>
          </a:r>
          <a:r>
            <a:rPr kumimoji="1" lang="ja-JP" altLang="en-US" sz="1300" baseline="0">
              <a:latin typeface="ＭＳ Ｐゴシック" panose="020B0600070205080204" pitchFamily="50" charset="-128"/>
              <a:ea typeface="ＭＳ Ｐゴシック" panose="020B0600070205080204" pitchFamily="50" charset="-128"/>
            </a:rPr>
            <a:t>年４月１日を起点として</a:t>
          </a:r>
          <a:r>
            <a:rPr kumimoji="1" lang="en-US" altLang="ja-JP" sz="1300" baseline="0">
              <a:latin typeface="ＭＳ Ｐゴシック" panose="020B0600070205080204" pitchFamily="50" charset="-128"/>
              <a:ea typeface="ＭＳ Ｐゴシック" panose="020B0600070205080204" pitchFamily="50" charset="-128"/>
            </a:rPr>
            <a:t>H28</a:t>
          </a:r>
          <a:r>
            <a:rPr kumimoji="1" lang="ja-JP" altLang="en-US" sz="1300" baseline="0">
              <a:latin typeface="ＭＳ Ｐゴシック" panose="020B0600070205080204" pitchFamily="50" charset="-128"/>
              <a:ea typeface="ＭＳ Ｐゴシック" panose="020B0600070205080204" pitchFamily="50" charset="-128"/>
            </a:rPr>
            <a:t>年４月１日までに職員数を</a:t>
          </a:r>
          <a:r>
            <a:rPr kumimoji="1" lang="en-US" altLang="ja-JP" sz="1300" baseline="0">
              <a:latin typeface="ＭＳ Ｐゴシック" panose="020B0600070205080204" pitchFamily="50" charset="-128"/>
              <a:ea typeface="ＭＳ Ｐゴシック" panose="020B0600070205080204" pitchFamily="50" charset="-128"/>
            </a:rPr>
            <a:t>72</a:t>
          </a:r>
          <a:r>
            <a:rPr kumimoji="1" lang="ja-JP" altLang="en-US" sz="1300" baseline="0">
              <a:latin typeface="ＭＳ Ｐゴシック" panose="020B0600070205080204" pitchFamily="50" charset="-128"/>
              <a:ea typeface="ＭＳ Ｐゴシック" panose="020B0600070205080204" pitchFamily="50" charset="-128"/>
            </a:rPr>
            <a:t>人削減している。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H29</a:t>
          </a:r>
          <a:r>
            <a:rPr kumimoji="1" lang="ja-JP" altLang="en-US" sz="1300" baseline="0">
              <a:latin typeface="ＭＳ Ｐゴシック" panose="020B0600070205080204" pitchFamily="50" charset="-128"/>
              <a:ea typeface="ＭＳ Ｐゴシック" panose="020B0600070205080204" pitchFamily="50" charset="-128"/>
            </a:rPr>
            <a:t>年度から</a:t>
          </a:r>
          <a:r>
            <a:rPr kumimoji="1" lang="en-US" altLang="ja-JP" sz="1300" baseline="0">
              <a:latin typeface="ＭＳ Ｐゴシック" panose="020B0600070205080204" pitchFamily="50" charset="-128"/>
              <a:ea typeface="ＭＳ Ｐゴシック" panose="020B0600070205080204" pitchFamily="50" charset="-128"/>
            </a:rPr>
            <a:t>H33</a:t>
          </a:r>
          <a:r>
            <a:rPr kumimoji="1" lang="ja-JP" altLang="en-US" sz="1300" baseline="0">
              <a:latin typeface="ＭＳ Ｐゴシック" panose="020B0600070205080204" pitchFamily="50" charset="-128"/>
              <a:ea typeface="ＭＳ Ｐゴシック" panose="020B0600070205080204" pitchFamily="50" charset="-128"/>
            </a:rPr>
            <a:t>年度までの５年間を計画期間とする現在の定員管理計画では、技能労務職を不補充とすることなどにより、全体で７人の削減を目指しており、今後も継続して職員数削減の取組を進めていく。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122010</xdr:rowOff>
    </xdr:from>
    <xdr:to>
      <xdr:col>81</xdr:col>
      <xdr:colOff>44450</xdr:colOff>
      <xdr:row>62</xdr:row>
      <xdr:rowOff>123734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51910"/>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108222</xdr:rowOff>
    </xdr:from>
    <xdr:to>
      <xdr:col>77</xdr:col>
      <xdr:colOff>44450</xdr:colOff>
      <xdr:row>62</xdr:row>
      <xdr:rowOff>122010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3812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85816</xdr:rowOff>
    </xdr:from>
    <xdr:to>
      <xdr:col>72</xdr:col>
      <xdr:colOff>203200</xdr:colOff>
      <xdr:row>62</xdr:row>
      <xdr:rowOff>108222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1571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85816</xdr:rowOff>
    </xdr:from>
    <xdr:to>
      <xdr:col>68</xdr:col>
      <xdr:colOff>152400</xdr:colOff>
      <xdr:row>62</xdr:row>
      <xdr:rowOff>92710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7157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72934</xdr:rowOff>
    </xdr:from>
    <xdr:to>
      <xdr:col>81</xdr:col>
      <xdr:colOff>95250</xdr:colOff>
      <xdr:row>63</xdr:row>
      <xdr:rowOff>3084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45011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71210</xdr:rowOff>
    </xdr:from>
    <xdr:to>
      <xdr:col>77</xdr:col>
      <xdr:colOff>95250</xdr:colOff>
      <xdr:row>63</xdr:row>
      <xdr:rowOff>1360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157587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57422</xdr:rowOff>
    </xdr:from>
    <xdr:to>
      <xdr:col>73</xdr:col>
      <xdr:colOff>44450</xdr:colOff>
      <xdr:row>62</xdr:row>
      <xdr:rowOff>159022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143799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35016</xdr:rowOff>
    </xdr:from>
    <xdr:to>
      <xdr:col>68</xdr:col>
      <xdr:colOff>203200</xdr:colOff>
      <xdr:row>62</xdr:row>
      <xdr:rowOff>136616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ポイント良化している。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ポイント高くなっている。地方債の新規借入利率の低下などによる元利償還金の減少が比率の良化に繋がっていたが、合併特例事業債や辺地対策事業債の元利償還により今後は微増していくと考えている。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37338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3710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170180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3421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8382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4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44</xdr:row>
      <xdr:rowOff>1016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3807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124985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ポイント良化しているが、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年度からほぼ横ばいで推移している。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％を大きく下回っており、早期に是正するまでには至っていないが、類似団体平均より</a:t>
          </a:r>
          <a:r>
            <a:rPr kumimoji="1" lang="en-US" altLang="ja-JP" sz="1300">
              <a:latin typeface="ＭＳ Ｐゴシック" panose="020B0600070205080204" pitchFamily="50" charset="-128"/>
              <a:ea typeface="ＭＳ Ｐゴシック" panose="020B0600070205080204" pitchFamily="50" charset="-128"/>
            </a:rPr>
            <a:t>148.9</a:t>
          </a:r>
          <a:r>
            <a:rPr kumimoji="1" lang="ja-JP" altLang="en-US" sz="1300">
              <a:latin typeface="ＭＳ Ｐゴシック" panose="020B0600070205080204" pitchFamily="50" charset="-128"/>
              <a:ea typeface="ＭＳ Ｐゴシック" panose="020B0600070205080204" pitchFamily="50" charset="-128"/>
            </a:rPr>
            <a:t>ポイント高く、県内</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市と比較しても一番高い水準となっている。高い要因として大規模事業による地方債借入残高の増加や下水道整備に伴う下水道事業債等の償還への繰出金、さらに基金などの充当可能な財源が少な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地方債の適正な管理、公共下水道事業会計等の公営企業の安定経営、余剰財源の基金への積立などにより比率の良化に努めていく。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91736</xdr:rowOff>
    </xdr:from>
    <xdr:to>
      <xdr:col>81</xdr:col>
      <xdr:colOff>44450</xdr:colOff>
      <xdr:row>21</xdr:row>
      <xdr:rowOff>102997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692186"/>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80476</xdr:rowOff>
    </xdr:from>
    <xdr:to>
      <xdr:col>77</xdr:col>
      <xdr:colOff>44450</xdr:colOff>
      <xdr:row>21</xdr:row>
      <xdr:rowOff>102997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68092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80476</xdr:rowOff>
    </xdr:from>
    <xdr:to>
      <xdr:col>72</xdr:col>
      <xdr:colOff>203200</xdr:colOff>
      <xdr:row>21</xdr:row>
      <xdr:rowOff>94149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68092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63584</xdr:rowOff>
    </xdr:from>
    <xdr:to>
      <xdr:col>68</xdr:col>
      <xdr:colOff>152400</xdr:colOff>
      <xdr:row>21</xdr:row>
      <xdr:rowOff>94149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66403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40936</xdr:rowOff>
    </xdr:from>
    <xdr:to>
      <xdr:col>81</xdr:col>
      <xdr:colOff>95250</xdr:colOff>
      <xdr:row>21</xdr:row>
      <xdr:rowOff>142536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108263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5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52197</xdr:rowOff>
    </xdr:from>
    <xdr:to>
      <xdr:col>77</xdr:col>
      <xdr:colOff>95250</xdr:colOff>
      <xdr:row>21</xdr:row>
      <xdr:rowOff>153797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138574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73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29676</xdr:rowOff>
    </xdr:from>
    <xdr:to>
      <xdr:col>73</xdr:col>
      <xdr:colOff>44450</xdr:colOff>
      <xdr:row>21</xdr:row>
      <xdr:rowOff>131276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116053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71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43349</xdr:rowOff>
    </xdr:from>
    <xdr:to>
      <xdr:col>68</xdr:col>
      <xdr:colOff>203200</xdr:colOff>
      <xdr:row>21</xdr:row>
      <xdr:rowOff>144949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64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129726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73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12784</xdr:rowOff>
    </xdr:from>
    <xdr:to>
      <xdr:col>64</xdr:col>
      <xdr:colOff>152400</xdr:colOff>
      <xdr:row>21</xdr:row>
      <xdr:rowOff>114384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6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99161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69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29,366
29,177
264.89
16,406,193
15,773,967
626,151
9,225,986
20,453,969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横ばいで推移しており、類似団体より高い状況が続いている。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定員管理計画に基づく職員数の削減を継続しつつ、組織改革や事務の効率化、民間委託の導入などにより人件費の減少に繋げていきたいと考えている。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165100</xdr:rowOff>
    </xdr:from>
    <xdr:to>
      <xdr:col>24</xdr:col>
      <xdr:colOff>25400</xdr:colOff>
      <xdr:row>35</xdr:row>
      <xdr:rowOff>165100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165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35</xdr:row>
      <xdr:rowOff>165100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6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165100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10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107950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86377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114300</xdr:rowOff>
    </xdr:from>
    <xdr:to>
      <xdr:col>20</xdr:col>
      <xdr:colOff>38100</xdr:colOff>
      <xdr:row>36</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29227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143527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年度から増加傾向にある。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年度は類似団体平均と比較するとなお高い水準であるが、乖離幅は縮小し、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前からの施設を多数保有しており、施設の管理や維持に係る経費負担が多くなっていることが類似団体より比率が高くなっている要因であると考えている。今後は施設の長寿命化や除売却などを進めて経費の縮減に取り組んで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44450</xdr:rowOff>
    </xdr:from>
    <xdr:to>
      <xdr:col>82</xdr:col>
      <xdr:colOff>107950</xdr:colOff>
      <xdr:row>21</xdr:row>
      <xdr:rowOff>44450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64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114300</xdr:rowOff>
    </xdr:from>
    <xdr:to>
      <xdr:col>78</xdr:col>
      <xdr:colOff>69850</xdr:colOff>
      <xdr:row>21</xdr:row>
      <xdr:rowOff>44450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54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114300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47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20</xdr:row>
      <xdr:rowOff>50800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40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165100</xdr:rowOff>
    </xdr:from>
    <xdr:to>
      <xdr:col>82</xdr:col>
      <xdr:colOff>158750</xdr:colOff>
      <xdr:row>21</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137177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165100</xdr:rowOff>
    </xdr:from>
    <xdr:to>
      <xdr:col>78</xdr:col>
      <xdr:colOff>120650</xdr:colOff>
      <xdr:row>21</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80027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68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63500</xdr:rowOff>
    </xdr:from>
    <xdr:to>
      <xdr:col>74</xdr:col>
      <xdr:colOff>31750</xdr:colOff>
      <xdr:row>20</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年度から前年度比で増加しており、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社会保障費の伸びに伴い、今後も増加が見込まれるが、適正な運営ができる範囲内で事業や経費の縮減を図り、増加の抑制に努めていく。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ポイント低下し、類似団体平均より低く抑えられている。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除排雪経費などの維持補修費が減少したためであるが、一方で特別会計への繰出金は増加している。引き続き特別会計の経営状況に注視しながら繰出金の抑制を図っていきたい。</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43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1270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157480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おいて、ごみ処理、消防等を担っているため、類似団体平均より高くなっていると考えられる。また、公営企業会計への多額の補助金も補助費等の増加に繋がっているため、料金見直しや経営改善により、一般会計への負担の軽減を図っていきた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134620</xdr:rowOff>
    </xdr:from>
    <xdr:to>
      <xdr:col>82</xdr:col>
      <xdr:colOff>107950</xdr:colOff>
      <xdr:row>38</xdr:row>
      <xdr:rowOff>157480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649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88900</xdr:rowOff>
    </xdr:from>
    <xdr:to>
      <xdr:col>78</xdr:col>
      <xdr:colOff>69850</xdr:colOff>
      <xdr:row>38</xdr:row>
      <xdr:rowOff>157480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0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168910</xdr:rowOff>
    </xdr:from>
    <xdr:to>
      <xdr:col>73</xdr:col>
      <xdr:colOff>180975</xdr:colOff>
      <xdr:row>38</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1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168910</xdr:rowOff>
    </xdr:from>
    <xdr:to>
      <xdr:col>69</xdr:col>
      <xdr:colOff>92075</xdr:colOff>
      <xdr:row>38</xdr:row>
      <xdr:rowOff>5080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83820</xdr:rowOff>
    </xdr:from>
    <xdr:to>
      <xdr:col>82</xdr:col>
      <xdr:colOff>158750</xdr:colOff>
      <xdr:row>39</xdr:row>
      <xdr:rowOff>13970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55897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106680</xdr:rowOff>
    </xdr:from>
    <xdr:to>
      <xdr:col>78</xdr:col>
      <xdr:colOff>120650</xdr:colOff>
      <xdr:row>39</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21607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38100</xdr:rowOff>
    </xdr:from>
    <xdr:to>
      <xdr:col>74</xdr:col>
      <xdr:colOff>31750</xdr:colOff>
      <xdr:row>38</xdr:row>
      <xdr:rowOff>139700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合併特例事業債の償還や</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年度から借入を行っている辺地対策事業債の償還が重なり、今後は増加傾向で推移するものと考えているが、将来の財政を圧迫しないよう借入額の適正な管理に努めていく。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67563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4315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62992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94996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36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119397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114825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ポイント低下しているが、類似団体平均より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高い。物件費や補助費等が類似団体より高い状況となっているためであるが、令和元年度から事業の見直しなどにより事業の廃止や縮小、事業の効率化による経費の削減により経常経費を抑制して経常収支の改善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949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355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617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163576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144507</xdr:rowOff>
    </xdr:from>
    <xdr:to>
      <xdr:col>29</xdr:col>
      <xdr:colOff>127000</xdr:colOff>
      <xdr:row>16</xdr:row>
      <xdr:rowOff>25635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3882"/>
          <a:ext cx="6477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25635</xdr:rowOff>
    </xdr:from>
    <xdr:to>
      <xdr:col>26</xdr:col>
      <xdr:colOff>50800</xdr:colOff>
      <xdr:row>16</xdr:row>
      <xdr:rowOff>62725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6460"/>
          <a:ext cx="698500" cy="37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40265</xdr:rowOff>
    </xdr:from>
    <xdr:to>
      <xdr:col>22</xdr:col>
      <xdr:colOff>114300</xdr:colOff>
      <xdr:row>16</xdr:row>
      <xdr:rowOff>62725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31090"/>
          <a:ext cx="698500" cy="2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27578</xdr:rowOff>
    </xdr:from>
    <xdr:to>
      <xdr:col>18</xdr:col>
      <xdr:colOff>177800</xdr:colOff>
      <xdr:row>16</xdr:row>
      <xdr:rowOff>40265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1840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93707</xdr:rowOff>
    </xdr:from>
    <xdr:to>
      <xdr:col>29</xdr:col>
      <xdr:colOff>177800</xdr:colOff>
      <xdr:row>16</xdr:row>
      <xdr:rowOff>23857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110234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146285</xdr:rowOff>
    </xdr:from>
    <xdr:to>
      <xdr:col>26</xdr:col>
      <xdr:colOff>101600</xdr:colOff>
      <xdr:row>16</xdr:row>
      <xdr:rowOff>76435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86612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3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11925</xdr:rowOff>
    </xdr:from>
    <xdr:to>
      <xdr:col>22</xdr:col>
      <xdr:colOff>165100</xdr:colOff>
      <xdr:row>16</xdr:row>
      <xdr:rowOff>113525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123702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160915</xdr:rowOff>
    </xdr:from>
    <xdr:to>
      <xdr:col>19</xdr:col>
      <xdr:colOff>38100</xdr:colOff>
      <xdr:row>16</xdr:row>
      <xdr:rowOff>91065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101242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148228</xdr:rowOff>
    </xdr:from>
    <xdr:to>
      <xdr:col>15</xdr:col>
      <xdr:colOff>101600</xdr:colOff>
      <xdr:row>16</xdr:row>
      <xdr:rowOff>78378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88555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317233</xdr:rowOff>
    </xdr:from>
    <xdr:to>
      <xdr:col>29</xdr:col>
      <xdr:colOff>127000</xdr:colOff>
      <xdr:row>34</xdr:row>
      <xdr:rowOff>321405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84683"/>
          <a:ext cx="647700" cy="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57231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7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317233</xdr:rowOff>
    </xdr:from>
    <xdr:to>
      <xdr:col>26</xdr:col>
      <xdr:colOff>50800</xdr:colOff>
      <xdr:row>34</xdr:row>
      <xdr:rowOff>325692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84683"/>
          <a:ext cx="698500" cy="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325692</xdr:rowOff>
    </xdr:from>
    <xdr:to>
      <xdr:col>22</xdr:col>
      <xdr:colOff>114300</xdr:colOff>
      <xdr:row>35</xdr:row>
      <xdr:rowOff>36188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93142"/>
          <a:ext cx="698500" cy="5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28092</xdr:rowOff>
    </xdr:from>
    <xdr:to>
      <xdr:col>18</xdr:col>
      <xdr:colOff>177800</xdr:colOff>
      <xdr:row>35</xdr:row>
      <xdr:rowOff>36188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38442"/>
          <a:ext cx="698500" cy="8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270605</xdr:rowOff>
    </xdr:from>
    <xdr:to>
      <xdr:col>29</xdr:col>
      <xdr:colOff>177800</xdr:colOff>
      <xdr:row>35</xdr:row>
      <xdr:rowOff>29305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3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115682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266433</xdr:rowOff>
    </xdr:from>
    <xdr:to>
      <xdr:col>26</xdr:col>
      <xdr:colOff>101600</xdr:colOff>
      <xdr:row>35</xdr:row>
      <xdr:rowOff>25133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3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35310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0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274892</xdr:rowOff>
    </xdr:from>
    <xdr:to>
      <xdr:col>22</xdr:col>
      <xdr:colOff>165100</xdr:colOff>
      <xdr:row>35</xdr:row>
      <xdr:rowOff>33592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43768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1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328288</xdr:rowOff>
    </xdr:from>
    <xdr:to>
      <xdr:col>19</xdr:col>
      <xdr:colOff>38100</xdr:colOff>
      <xdr:row>35</xdr:row>
      <xdr:rowOff>86988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95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97165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320192</xdr:rowOff>
    </xdr:from>
    <xdr:to>
      <xdr:col>15</xdr:col>
      <xdr:colOff>101600</xdr:colOff>
      <xdr:row>35</xdr:row>
      <xdr:rowOff>78892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8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89069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5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29,366
29,177
264.89
16,406,193
15,773,967
626,151
9,225,986
20,453,969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70565</xdr:rowOff>
    </xdr:from>
    <xdr:to>
      <xdr:col>24</xdr:col>
      <xdr:colOff>63500</xdr:colOff>
      <xdr:row>35</xdr:row>
      <xdr:rowOff>98470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1315"/>
          <a:ext cx="8382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98470</xdr:rowOff>
    </xdr:from>
    <xdr:to>
      <xdr:col>19</xdr:col>
      <xdr:colOff>177800</xdr:colOff>
      <xdr:row>35</xdr:row>
      <xdr:rowOff>103941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99220"/>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103941</xdr:rowOff>
    </xdr:from>
    <xdr:to>
      <xdr:col>15</xdr:col>
      <xdr:colOff>50800</xdr:colOff>
      <xdr:row>35</xdr:row>
      <xdr:rowOff>108627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469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108627</xdr:rowOff>
    </xdr:from>
    <xdr:to>
      <xdr:col>10</xdr:col>
      <xdr:colOff>114300</xdr:colOff>
      <xdr:row>35</xdr:row>
      <xdr:rowOff>121494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9377"/>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19765</xdr:rowOff>
    </xdr:from>
    <xdr:to>
      <xdr:col>24</xdr:col>
      <xdr:colOff>114300</xdr:colOff>
      <xdr:row>35</xdr:row>
      <xdr:rowOff>121365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42642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47670</xdr:rowOff>
    </xdr:from>
    <xdr:to>
      <xdr:col>20</xdr:col>
      <xdr:colOff>38100</xdr:colOff>
      <xdr:row>35</xdr:row>
      <xdr:rowOff>149270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140397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4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53141</xdr:rowOff>
    </xdr:from>
    <xdr:to>
      <xdr:col>15</xdr:col>
      <xdr:colOff>101600</xdr:colOff>
      <xdr:row>35</xdr:row>
      <xdr:rowOff>154741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145868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57827</xdr:rowOff>
    </xdr:from>
    <xdr:to>
      <xdr:col>10</xdr:col>
      <xdr:colOff>165100</xdr:colOff>
      <xdr:row>35</xdr:row>
      <xdr:rowOff>159427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150554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70694</xdr:rowOff>
    </xdr:from>
    <xdr:to>
      <xdr:col>6</xdr:col>
      <xdr:colOff>38100</xdr:colOff>
      <xdr:row>36</xdr:row>
      <xdr:rowOff>844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163421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68700</xdr:rowOff>
    </xdr:from>
    <xdr:to>
      <xdr:col>24</xdr:col>
      <xdr:colOff>63500</xdr:colOff>
      <xdr:row>56</xdr:row>
      <xdr:rowOff>112964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669900"/>
          <a:ext cx="838200" cy="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68700</xdr:rowOff>
    </xdr:from>
    <xdr:to>
      <xdr:col>19</xdr:col>
      <xdr:colOff>177800</xdr:colOff>
      <xdr:row>56</xdr:row>
      <xdr:rowOff>145082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69900"/>
          <a:ext cx="889000" cy="7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143234</xdr:rowOff>
    </xdr:from>
    <xdr:to>
      <xdr:col>15</xdr:col>
      <xdr:colOff>50800</xdr:colOff>
      <xdr:row>56</xdr:row>
      <xdr:rowOff>145082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744434"/>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143234</xdr:rowOff>
    </xdr:from>
    <xdr:to>
      <xdr:col>10</xdr:col>
      <xdr:colOff>114300</xdr:colOff>
      <xdr:row>57</xdr:row>
      <xdr:rowOff>29429</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744434"/>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139888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9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138469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62164</xdr:rowOff>
    </xdr:from>
    <xdr:to>
      <xdr:col>24</xdr:col>
      <xdr:colOff>114300</xdr:colOff>
      <xdr:row>56</xdr:row>
      <xdr:rowOff>163764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85041</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5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17900</xdr:rowOff>
    </xdr:from>
    <xdr:to>
      <xdr:col>20</xdr:col>
      <xdr:colOff>38100</xdr:colOff>
      <xdr:row>56</xdr:row>
      <xdr:rowOff>119500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6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3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94282</xdr:rowOff>
    </xdr:from>
    <xdr:to>
      <xdr:col>15</xdr:col>
      <xdr:colOff>101600</xdr:colOff>
      <xdr:row>57</xdr:row>
      <xdr:rowOff>24432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40959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4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92434</xdr:rowOff>
    </xdr:from>
    <xdr:to>
      <xdr:col>10</xdr:col>
      <xdr:colOff>165100</xdr:colOff>
      <xdr:row>57</xdr:row>
      <xdr:rowOff>22584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9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39111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46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150079</xdr:rowOff>
    </xdr:from>
    <xdr:to>
      <xdr:col>6</xdr:col>
      <xdr:colOff>38100</xdr:colOff>
      <xdr:row>57</xdr:row>
      <xdr:rowOff>80229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96756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5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119103</xdr:rowOff>
    </xdr:from>
    <xdr:to>
      <xdr:col>24</xdr:col>
      <xdr:colOff>63500</xdr:colOff>
      <xdr:row>77</xdr:row>
      <xdr:rowOff>112954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149303"/>
          <a:ext cx="838200" cy="16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68218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6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119103</xdr:rowOff>
    </xdr:from>
    <xdr:to>
      <xdr:col>19</xdr:col>
      <xdr:colOff>177800</xdr:colOff>
      <xdr:row>77</xdr:row>
      <xdr:rowOff>61999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49303"/>
          <a:ext cx="889000" cy="1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61999</xdr:rowOff>
    </xdr:from>
    <xdr:to>
      <xdr:col>15</xdr:col>
      <xdr:colOff>50800</xdr:colOff>
      <xdr:row>77</xdr:row>
      <xdr:rowOff>106507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63649"/>
          <a:ext cx="889000" cy="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82778</xdr:rowOff>
    </xdr:from>
    <xdr:to>
      <xdr:col>10</xdr:col>
      <xdr:colOff>114300</xdr:colOff>
      <xdr:row>77</xdr:row>
      <xdr:rowOff>106507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84428"/>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62154</xdr:rowOff>
    </xdr:from>
    <xdr:to>
      <xdr:col>24</xdr:col>
      <xdr:colOff>114300</xdr:colOff>
      <xdr:row>77</xdr:row>
      <xdr:rowOff>163754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6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85031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68303</xdr:rowOff>
    </xdr:from>
    <xdr:to>
      <xdr:col>20</xdr:col>
      <xdr:colOff>38100</xdr:colOff>
      <xdr:row>76</xdr:row>
      <xdr:rowOff>169903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9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14980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8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11199</xdr:rowOff>
    </xdr:from>
    <xdr:to>
      <xdr:col>15</xdr:col>
      <xdr:colOff>101600</xdr:colOff>
      <xdr:row>77</xdr:row>
      <xdr:rowOff>112799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129326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9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55707</xdr:rowOff>
    </xdr:from>
    <xdr:to>
      <xdr:col>10</xdr:col>
      <xdr:colOff>165100</xdr:colOff>
      <xdr:row>77</xdr:row>
      <xdr:rowOff>157307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31978</xdr:rowOff>
    </xdr:from>
    <xdr:to>
      <xdr:col>6</xdr:col>
      <xdr:colOff>38100</xdr:colOff>
      <xdr:row>77</xdr:row>
      <xdr:rowOff>133578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150105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126719</xdr:rowOff>
    </xdr:from>
    <xdr:to>
      <xdr:col>24</xdr:col>
      <xdr:colOff>63500</xdr:colOff>
      <xdr:row>97</xdr:row>
      <xdr:rowOff>151228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57369"/>
          <a:ext cx="8382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151228</xdr:rowOff>
    </xdr:from>
    <xdr:to>
      <xdr:col>19</xdr:col>
      <xdr:colOff>177800</xdr:colOff>
      <xdr:row>98</xdr:row>
      <xdr:rowOff>47117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81878"/>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47117</xdr:rowOff>
    </xdr:from>
    <xdr:to>
      <xdr:col>15</xdr:col>
      <xdr:colOff>50800</xdr:colOff>
      <xdr:row>98</xdr:row>
      <xdr:rowOff>107973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49217"/>
          <a:ext cx="889000" cy="6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95417</xdr:rowOff>
    </xdr:from>
    <xdr:to>
      <xdr:col>10</xdr:col>
      <xdr:colOff>114300</xdr:colOff>
      <xdr:row>98</xdr:row>
      <xdr:rowOff>107973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97517"/>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75919</xdr:rowOff>
    </xdr:from>
    <xdr:to>
      <xdr:col>24</xdr:col>
      <xdr:colOff>114300</xdr:colOff>
      <xdr:row>98</xdr:row>
      <xdr:rowOff>6069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54346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100428</xdr:rowOff>
    </xdr:from>
    <xdr:to>
      <xdr:col>20</xdr:col>
      <xdr:colOff>38100</xdr:colOff>
      <xdr:row>98</xdr:row>
      <xdr:rowOff>30578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21705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167767</xdr:rowOff>
    </xdr:from>
    <xdr:to>
      <xdr:col>15</xdr:col>
      <xdr:colOff>101600</xdr:colOff>
      <xdr:row>98</xdr:row>
      <xdr:rowOff>97917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89044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57173</xdr:rowOff>
    </xdr:from>
    <xdr:to>
      <xdr:col>10</xdr:col>
      <xdr:colOff>165100</xdr:colOff>
      <xdr:row>98</xdr:row>
      <xdr:rowOff>158773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149900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44617</xdr:rowOff>
    </xdr:from>
    <xdr:to>
      <xdr:col>6</xdr:col>
      <xdr:colOff>38100</xdr:colOff>
      <xdr:row>98</xdr:row>
      <xdr:rowOff>146217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137344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3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137137</xdr:rowOff>
    </xdr:from>
    <xdr:to>
      <xdr:col>55</xdr:col>
      <xdr:colOff>0</xdr:colOff>
      <xdr:row>35</xdr:row>
      <xdr:rowOff>27229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5966437"/>
          <a:ext cx="838200" cy="6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137137</xdr:rowOff>
    </xdr:from>
    <xdr:to>
      <xdr:col>50</xdr:col>
      <xdr:colOff>114300</xdr:colOff>
      <xdr:row>35</xdr:row>
      <xdr:rowOff>14868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5966437"/>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14868</xdr:rowOff>
    </xdr:from>
    <xdr:to>
      <xdr:col>45</xdr:col>
      <xdr:colOff>177800</xdr:colOff>
      <xdr:row>35</xdr:row>
      <xdr:rowOff>99613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015618"/>
          <a:ext cx="8890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47525</xdr:rowOff>
    </xdr:from>
    <xdr:to>
      <xdr:col>41</xdr:col>
      <xdr:colOff>50800</xdr:colOff>
      <xdr:row>35</xdr:row>
      <xdr:rowOff>99613</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972300" y="6048275"/>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147879</xdr:rowOff>
    </xdr:from>
    <xdr:to>
      <xdr:col>55</xdr:col>
      <xdr:colOff>50800</xdr:colOff>
      <xdr:row>35</xdr:row>
      <xdr:rowOff>78029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9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170756</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8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86337</xdr:rowOff>
    </xdr:from>
    <xdr:to>
      <xdr:col>50</xdr:col>
      <xdr:colOff>165100</xdr:colOff>
      <xdr:row>35</xdr:row>
      <xdr:rowOff>16487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5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33014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56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135518</xdr:rowOff>
    </xdr:from>
    <xdr:to>
      <xdr:col>46</xdr:col>
      <xdr:colOff>38100</xdr:colOff>
      <xdr:row>35</xdr:row>
      <xdr:rowOff>65668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9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82195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574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48813</xdr:rowOff>
    </xdr:from>
    <xdr:to>
      <xdr:col>41</xdr:col>
      <xdr:colOff>101600</xdr:colOff>
      <xdr:row>35</xdr:row>
      <xdr:rowOff>150413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0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141540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1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168175</xdr:rowOff>
    </xdr:from>
    <xdr:to>
      <xdr:col>36</xdr:col>
      <xdr:colOff>165100</xdr:colOff>
      <xdr:row>35</xdr:row>
      <xdr:rowOff>98325</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59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114852</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577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144178</xdr:rowOff>
    </xdr:from>
    <xdr:to>
      <xdr:col>55</xdr:col>
      <xdr:colOff>0</xdr:colOff>
      <xdr:row>57</xdr:row>
      <xdr:rowOff>150499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16828"/>
          <a:ext cx="8382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150499</xdr:rowOff>
    </xdr:from>
    <xdr:to>
      <xdr:col>50</xdr:col>
      <xdr:colOff>114300</xdr:colOff>
      <xdr:row>58</xdr:row>
      <xdr:rowOff>2548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23149"/>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137907</xdr:rowOff>
    </xdr:from>
    <xdr:to>
      <xdr:col>45</xdr:col>
      <xdr:colOff>177800</xdr:colOff>
      <xdr:row>58</xdr:row>
      <xdr:rowOff>2548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10557"/>
          <a:ext cx="889000" cy="3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137907</xdr:rowOff>
    </xdr:from>
    <xdr:to>
      <xdr:col>41</xdr:col>
      <xdr:colOff>50800</xdr:colOff>
      <xdr:row>57</xdr:row>
      <xdr:rowOff>143111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10557"/>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93378</xdr:rowOff>
    </xdr:from>
    <xdr:to>
      <xdr:col>55</xdr:col>
      <xdr:colOff>50800</xdr:colOff>
      <xdr:row>58</xdr:row>
      <xdr:rowOff>23528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52755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99699</xdr:rowOff>
    </xdr:from>
    <xdr:to>
      <xdr:col>50</xdr:col>
      <xdr:colOff>165100</xdr:colOff>
      <xdr:row>58</xdr:row>
      <xdr:rowOff>29849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20976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123198</xdr:rowOff>
    </xdr:from>
    <xdr:to>
      <xdr:col>46</xdr:col>
      <xdr:colOff>38100</xdr:colOff>
      <xdr:row>58</xdr:row>
      <xdr:rowOff>53348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44475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87107</xdr:rowOff>
    </xdr:from>
    <xdr:to>
      <xdr:col>41</xdr:col>
      <xdr:colOff>101600</xdr:colOff>
      <xdr:row>58</xdr:row>
      <xdr:rowOff>17257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33784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63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92311</xdr:rowOff>
    </xdr:from>
    <xdr:to>
      <xdr:col>36</xdr:col>
      <xdr:colOff>165100</xdr:colOff>
      <xdr:row>58</xdr:row>
      <xdr:rowOff>22461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38988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7032</xdr:rowOff>
    </xdr:from>
    <xdr:to>
      <xdr:col>55</xdr:col>
      <xdr:colOff>0</xdr:colOff>
      <xdr:row>78</xdr:row>
      <xdr:rowOff>9562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80132"/>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113428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9562</xdr:rowOff>
    </xdr:from>
    <xdr:to>
      <xdr:col>50</xdr:col>
      <xdr:colOff>114300</xdr:colOff>
      <xdr:row>78</xdr:row>
      <xdr:rowOff>17986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82662"/>
          <a:ext cx="8890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147329</xdr:rowOff>
    </xdr:from>
    <xdr:to>
      <xdr:col>45</xdr:col>
      <xdr:colOff>177800</xdr:colOff>
      <xdr:row>78</xdr:row>
      <xdr:rowOff>17986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48979"/>
          <a:ext cx="889000" cy="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147329</xdr:rowOff>
    </xdr:from>
    <xdr:to>
      <xdr:col>41</xdr:col>
      <xdr:colOff>50800</xdr:colOff>
      <xdr:row>77</xdr:row>
      <xdr:rowOff>159643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48979"/>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127682</xdr:rowOff>
    </xdr:from>
    <xdr:to>
      <xdr:col>55</xdr:col>
      <xdr:colOff>50800</xdr:colOff>
      <xdr:row>78</xdr:row>
      <xdr:rowOff>57832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87059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130212</xdr:rowOff>
    </xdr:from>
    <xdr:to>
      <xdr:col>50</xdr:col>
      <xdr:colOff>165100</xdr:colOff>
      <xdr:row>78</xdr:row>
      <xdr:rowOff>60362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76889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10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138636</xdr:rowOff>
    </xdr:from>
    <xdr:to>
      <xdr:col>46</xdr:col>
      <xdr:colOff>38100</xdr:colOff>
      <xdr:row>78</xdr:row>
      <xdr:rowOff>68786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59913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96529</xdr:rowOff>
    </xdr:from>
    <xdr:to>
      <xdr:col>41</xdr:col>
      <xdr:colOff>101600</xdr:colOff>
      <xdr:row>78</xdr:row>
      <xdr:rowOff>26679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43206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108843</xdr:rowOff>
    </xdr:from>
    <xdr:to>
      <xdr:col>36</xdr:col>
      <xdr:colOff>165100</xdr:colOff>
      <xdr:row>78</xdr:row>
      <xdr:rowOff>38993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55520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8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5643</xdr:rowOff>
    </xdr:from>
    <xdr:to>
      <xdr:col>55</xdr:col>
      <xdr:colOff>0</xdr:colOff>
      <xdr:row>96</xdr:row>
      <xdr:rowOff>131046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64843"/>
          <a:ext cx="838200" cy="1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131046</xdr:rowOff>
    </xdr:from>
    <xdr:to>
      <xdr:col>50</xdr:col>
      <xdr:colOff>114300</xdr:colOff>
      <xdr:row>98</xdr:row>
      <xdr:rowOff>29787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90246"/>
          <a:ext cx="889000" cy="2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29787</xdr:rowOff>
    </xdr:from>
    <xdr:to>
      <xdr:col>45</xdr:col>
      <xdr:colOff>177800</xdr:colOff>
      <xdr:row>98</xdr:row>
      <xdr:rowOff>146210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31887"/>
          <a:ext cx="889000" cy="1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51265</xdr:rowOff>
    </xdr:from>
    <xdr:to>
      <xdr:col>41</xdr:col>
      <xdr:colOff>50800</xdr:colOff>
      <xdr:row>98</xdr:row>
      <xdr:rowOff>146210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53365"/>
          <a:ext cx="8890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126293</xdr:rowOff>
    </xdr:from>
    <xdr:to>
      <xdr:col>55</xdr:col>
      <xdr:colOff>50800</xdr:colOff>
      <xdr:row>96</xdr:row>
      <xdr:rowOff>56443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149170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6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80246</xdr:rowOff>
    </xdr:from>
    <xdr:to>
      <xdr:col>50</xdr:col>
      <xdr:colOff>165100</xdr:colOff>
      <xdr:row>97</xdr:row>
      <xdr:rowOff>10396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150437</xdr:rowOff>
    </xdr:from>
    <xdr:to>
      <xdr:col>46</xdr:col>
      <xdr:colOff>38100</xdr:colOff>
      <xdr:row>98</xdr:row>
      <xdr:rowOff>80587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71714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95410</xdr:rowOff>
    </xdr:from>
    <xdr:to>
      <xdr:col>41</xdr:col>
      <xdr:colOff>101600</xdr:colOff>
      <xdr:row>99</xdr:row>
      <xdr:rowOff>25560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16687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465</xdr:rowOff>
    </xdr:from>
    <xdr:to>
      <xdr:col>36</xdr:col>
      <xdr:colOff>165100</xdr:colOff>
      <xdr:row>98</xdr:row>
      <xdr:rowOff>102065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93192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74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99085</xdr:rowOff>
    </xdr:from>
    <xdr:to>
      <xdr:col>85</xdr:col>
      <xdr:colOff>127000</xdr:colOff>
      <xdr:row>75</xdr:row>
      <xdr:rowOff>123296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57835"/>
          <a:ext cx="8382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123296</xdr:rowOff>
    </xdr:from>
    <xdr:to>
      <xdr:col>81</xdr:col>
      <xdr:colOff>50800</xdr:colOff>
      <xdr:row>75</xdr:row>
      <xdr:rowOff>128869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82046"/>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107467</xdr:rowOff>
    </xdr:from>
    <xdr:to>
      <xdr:col>76</xdr:col>
      <xdr:colOff>114300</xdr:colOff>
      <xdr:row>75</xdr:row>
      <xdr:rowOff>128869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66217"/>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69117</xdr:rowOff>
    </xdr:from>
    <xdr:to>
      <xdr:col>71</xdr:col>
      <xdr:colOff>177800</xdr:colOff>
      <xdr:row>75</xdr:row>
      <xdr:rowOff>107467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27867"/>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48285</xdr:rowOff>
    </xdr:from>
    <xdr:to>
      <xdr:col>85</xdr:col>
      <xdr:colOff>177800</xdr:colOff>
      <xdr:row>75</xdr:row>
      <xdr:rowOff>149885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26712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72496</xdr:rowOff>
    </xdr:from>
    <xdr:to>
      <xdr:col>81</xdr:col>
      <xdr:colOff>101600</xdr:colOff>
      <xdr:row>76</xdr:row>
      <xdr:rowOff>2645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31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165222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78069</xdr:rowOff>
    </xdr:from>
    <xdr:to>
      <xdr:col>76</xdr:col>
      <xdr:colOff>165100</xdr:colOff>
      <xdr:row>76</xdr:row>
      <xdr:rowOff>8220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368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170795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56667</xdr:rowOff>
    </xdr:from>
    <xdr:to>
      <xdr:col>72</xdr:col>
      <xdr:colOff>38100</xdr:colOff>
      <xdr:row>75</xdr:row>
      <xdr:rowOff>158266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15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149395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18317</xdr:rowOff>
    </xdr:from>
    <xdr:to>
      <xdr:col>67</xdr:col>
      <xdr:colOff>101600</xdr:colOff>
      <xdr:row>75</xdr:row>
      <xdr:rowOff>119917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136444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130499</xdr:rowOff>
    </xdr:from>
    <xdr:to>
      <xdr:col>85</xdr:col>
      <xdr:colOff>127000</xdr:colOff>
      <xdr:row>98</xdr:row>
      <xdr:rowOff>131770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32599"/>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131550</xdr:rowOff>
    </xdr:from>
    <xdr:to>
      <xdr:col>81</xdr:col>
      <xdr:colOff>50800</xdr:colOff>
      <xdr:row>98</xdr:row>
      <xdr:rowOff>131770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33650"/>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131550</xdr:rowOff>
    </xdr:from>
    <xdr:to>
      <xdr:col>76</xdr:col>
      <xdr:colOff>114300</xdr:colOff>
      <xdr:row>98</xdr:row>
      <xdr:rowOff>133973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3365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133276</xdr:rowOff>
    </xdr:from>
    <xdr:to>
      <xdr:col>71</xdr:col>
      <xdr:colOff>177800</xdr:colOff>
      <xdr:row>98</xdr:row>
      <xdr:rowOff>133973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35376"/>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79699</xdr:rowOff>
    </xdr:from>
    <xdr:to>
      <xdr:col>85</xdr:col>
      <xdr:colOff>177800</xdr:colOff>
      <xdr:row>99</xdr:row>
      <xdr:rowOff>9849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9084</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80970</xdr:rowOff>
    </xdr:from>
    <xdr:to>
      <xdr:col>81</xdr:col>
      <xdr:colOff>101600</xdr:colOff>
      <xdr:row>99</xdr:row>
      <xdr:rowOff>11120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2247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80750</xdr:rowOff>
    </xdr:from>
    <xdr:to>
      <xdr:col>76</xdr:col>
      <xdr:colOff>165100</xdr:colOff>
      <xdr:row>99</xdr:row>
      <xdr:rowOff>10900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2027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7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83173</xdr:rowOff>
    </xdr:from>
    <xdr:to>
      <xdr:col>72</xdr:col>
      <xdr:colOff>38100</xdr:colOff>
      <xdr:row>99</xdr:row>
      <xdr:rowOff>13323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4450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82476</xdr:rowOff>
    </xdr:from>
    <xdr:to>
      <xdr:col>67</xdr:col>
      <xdr:colOff>101600</xdr:colOff>
      <xdr:row>99</xdr:row>
      <xdr:rowOff>12626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3753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139243</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139243</xdr:rowOff>
    </xdr:from>
    <xdr:to>
      <xdr:col>111</xdr:col>
      <xdr:colOff>177800</xdr:colOff>
      <xdr:row>38</xdr:row>
      <xdr:rowOff>139243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138785</xdr:rowOff>
    </xdr:from>
    <xdr:to>
      <xdr:col>107</xdr:col>
      <xdr:colOff>50800</xdr:colOff>
      <xdr:row>38</xdr:row>
      <xdr:rowOff>139243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87350</xdr:rowOff>
    </xdr:from>
    <xdr:to>
      <xdr:col>102</xdr:col>
      <xdr:colOff>114300</xdr:colOff>
      <xdr:row>38</xdr:row>
      <xdr:rowOff>138785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024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88443</xdr:rowOff>
    </xdr:from>
    <xdr:to>
      <xdr:col>112</xdr:col>
      <xdr:colOff>38100</xdr:colOff>
      <xdr:row>39</xdr:row>
      <xdr:rowOff>18593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9720</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88443</xdr:rowOff>
    </xdr:from>
    <xdr:to>
      <xdr:col>107</xdr:col>
      <xdr:colOff>101600</xdr:colOff>
      <xdr:row>39</xdr:row>
      <xdr:rowOff>18593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9720</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87985</xdr:rowOff>
    </xdr:from>
    <xdr:to>
      <xdr:col>102</xdr:col>
      <xdr:colOff>165100</xdr:colOff>
      <xdr:row>39</xdr:row>
      <xdr:rowOff>18135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9262</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36550</xdr:rowOff>
    </xdr:from>
    <xdr:to>
      <xdr:col>98</xdr:col>
      <xdr:colOff>38100</xdr:colOff>
      <xdr:row>38</xdr:row>
      <xdr:rowOff>138150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129277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148753</xdr:rowOff>
    </xdr:from>
    <xdr:to>
      <xdr:col>116</xdr:col>
      <xdr:colOff>63500</xdr:colOff>
      <xdr:row>56</xdr:row>
      <xdr:rowOff>7203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578503"/>
          <a:ext cx="8382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8988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0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83648</xdr:rowOff>
    </xdr:from>
    <xdr:to>
      <xdr:col>111</xdr:col>
      <xdr:colOff>177800</xdr:colOff>
      <xdr:row>55</xdr:row>
      <xdr:rowOff>148753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513398"/>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114327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36830</xdr:rowOff>
    </xdr:from>
    <xdr:to>
      <xdr:col>107</xdr:col>
      <xdr:colOff>50800</xdr:colOff>
      <xdr:row>55</xdr:row>
      <xdr:rowOff>83648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466580"/>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131426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162468</xdr:rowOff>
    </xdr:from>
    <xdr:to>
      <xdr:col>102</xdr:col>
      <xdr:colOff>114300</xdr:colOff>
      <xdr:row>55</xdr:row>
      <xdr:rowOff>36830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420768"/>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111493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127853</xdr:rowOff>
    </xdr:from>
    <xdr:to>
      <xdr:col>116</xdr:col>
      <xdr:colOff>114300</xdr:colOff>
      <xdr:row>56</xdr:row>
      <xdr:rowOff>58003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5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150730</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40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97953</xdr:rowOff>
    </xdr:from>
    <xdr:to>
      <xdr:col>112</xdr:col>
      <xdr:colOff>38100</xdr:colOff>
      <xdr:row>56</xdr:row>
      <xdr:rowOff>28103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5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44630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30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32848</xdr:rowOff>
    </xdr:from>
    <xdr:to>
      <xdr:col>107</xdr:col>
      <xdr:colOff>101600</xdr:colOff>
      <xdr:row>55</xdr:row>
      <xdr:rowOff>134448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4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150975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2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157480</xdr:rowOff>
    </xdr:from>
    <xdr:to>
      <xdr:col>102</xdr:col>
      <xdr:colOff>165100</xdr:colOff>
      <xdr:row>55</xdr:row>
      <xdr:rowOff>87630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4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104157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19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111668</xdr:rowOff>
    </xdr:from>
    <xdr:to>
      <xdr:col>98</xdr:col>
      <xdr:colOff>38100</xdr:colOff>
      <xdr:row>55</xdr:row>
      <xdr:rowOff>41818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3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58345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14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27553</xdr:rowOff>
    </xdr:from>
    <xdr:to>
      <xdr:col>116</xdr:col>
      <xdr:colOff>63500</xdr:colOff>
      <xdr:row>76</xdr:row>
      <xdr:rowOff>38925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57753"/>
          <a:ext cx="8382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35253</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170714</xdr:rowOff>
    </xdr:from>
    <xdr:to>
      <xdr:col>111</xdr:col>
      <xdr:colOff>177800</xdr:colOff>
      <xdr:row>76</xdr:row>
      <xdr:rowOff>38925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29464"/>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131513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170714</xdr:rowOff>
    </xdr:from>
    <xdr:to>
      <xdr:col>107</xdr:col>
      <xdr:colOff>50800</xdr:colOff>
      <xdr:row>76</xdr:row>
      <xdr:rowOff>31268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29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107301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12694</xdr:rowOff>
    </xdr:from>
    <xdr:to>
      <xdr:col>102</xdr:col>
      <xdr:colOff>114300</xdr:colOff>
      <xdr:row>76</xdr:row>
      <xdr:rowOff>31268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42894"/>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148203</xdr:rowOff>
    </xdr:from>
    <xdr:to>
      <xdr:col>116</xdr:col>
      <xdr:colOff>114300</xdr:colOff>
      <xdr:row>76</xdr:row>
      <xdr:rowOff>78353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126630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159575</xdr:rowOff>
    </xdr:from>
    <xdr:to>
      <xdr:col>112</xdr:col>
      <xdr:colOff>38100</xdr:colOff>
      <xdr:row>76</xdr:row>
      <xdr:rowOff>89725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80852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119914</xdr:rowOff>
    </xdr:from>
    <xdr:to>
      <xdr:col>107</xdr:col>
      <xdr:colOff>101600</xdr:colOff>
      <xdr:row>76</xdr:row>
      <xdr:rowOff>50064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41191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151918</xdr:rowOff>
    </xdr:from>
    <xdr:to>
      <xdr:col>102</xdr:col>
      <xdr:colOff>165100</xdr:colOff>
      <xdr:row>76</xdr:row>
      <xdr:rowOff>82068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73195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133344</xdr:rowOff>
    </xdr:from>
    <xdr:to>
      <xdr:col>98</xdr:col>
      <xdr:colOff>38100</xdr:colOff>
      <xdr:row>76</xdr:row>
      <xdr:rowOff>63494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54621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から一貫して類似団体平均より上回っている物件費については、施設の指定管理委託料などの委託経費や管理員の賃金が重荷となり、高い状況が続いているが、施設の統廃合や管理方法の見直しなどを検討して経費縮減に努めていく。維持補修費については、主に除排雪経費であり、降雪の状況により変動するが、降雪のない自治体より経費が多くなっているため、類似団体や全国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11,061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％）高くなっており、類似団体平均を上回っている。普通建設事業費のうち新規整備は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4,427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％）高く、合併特例事業債を活用した中条駅西口周辺整備事業がピークを迎えたことなどによる。普通建設事業費のうち更新整備は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11,520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％）高く、し尿処理等下水道投入施設建設工事や辺地対策事業債を活用した更新工事が増加したためである。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積立金は類似団体平均より低く、順位も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位と下位に沈んでいる。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年度に歳入不足から財政調整基金を併せて</a:t>
          </a:r>
          <a:r>
            <a:rPr kumimoji="1" lang="en-US" altLang="ja-JP" sz="1300">
              <a:latin typeface="ＭＳ Ｐゴシック" panose="020B0600070205080204" pitchFamily="50" charset="-128"/>
              <a:ea typeface="ＭＳ Ｐゴシック" panose="020B0600070205080204" pitchFamily="50" charset="-128"/>
            </a:rPr>
            <a:t>595</a:t>
          </a:r>
          <a:r>
            <a:rPr kumimoji="1" lang="ja-JP" altLang="en-US" sz="1300">
              <a:latin typeface="ＭＳ Ｐゴシック" panose="020B0600070205080204" pitchFamily="50" charset="-128"/>
              <a:ea typeface="ＭＳ Ｐゴシック" panose="020B0600070205080204" pitchFamily="50" charset="-128"/>
            </a:rPr>
            <a:t>百万円取り崩しており、残高を大幅に減らしている。将来の緊急的な財政需要に対応するため、事業の見直しの継続や行財政改革により余剰財源を生み出し、財政規模に見合う適正な水準まで基金の積立てを行いたいと考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29,366
29,177
264.89
16,406,193
15,773,967
626,151
9,225,986
20,453,969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76645</xdr:rowOff>
    </xdr:from>
    <xdr:to>
      <xdr:col>24</xdr:col>
      <xdr:colOff>63500</xdr:colOff>
      <xdr:row>36</xdr:row>
      <xdr:rowOff>90932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8845"/>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87122</xdr:rowOff>
    </xdr:from>
    <xdr:to>
      <xdr:col>19</xdr:col>
      <xdr:colOff>177800</xdr:colOff>
      <xdr:row>36</xdr:row>
      <xdr:rowOff>90932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593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6541</xdr:rowOff>
    </xdr:from>
    <xdr:to>
      <xdr:col>15</xdr:col>
      <xdr:colOff>50800</xdr:colOff>
      <xdr:row>36</xdr:row>
      <xdr:rowOff>87122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8741"/>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6541</xdr:rowOff>
    </xdr:from>
    <xdr:to>
      <xdr:col>10</xdr:col>
      <xdr:colOff>114300</xdr:colOff>
      <xdr:row>36</xdr:row>
      <xdr:rowOff>82931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8741"/>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25845</xdr:rowOff>
    </xdr:from>
    <xdr:to>
      <xdr:col>24</xdr:col>
      <xdr:colOff>114300</xdr:colOff>
      <xdr:row>36</xdr:row>
      <xdr:rowOff>127445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40132</xdr:rowOff>
    </xdr:from>
    <xdr:to>
      <xdr:col>20</xdr:col>
      <xdr:colOff>38100</xdr:colOff>
      <xdr:row>36</xdr:row>
      <xdr:rowOff>141732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132859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36322</xdr:rowOff>
    </xdr:from>
    <xdr:to>
      <xdr:col>15</xdr:col>
      <xdr:colOff>101600</xdr:colOff>
      <xdr:row>36</xdr:row>
      <xdr:rowOff>137922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129049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127191</xdr:rowOff>
    </xdr:from>
    <xdr:to>
      <xdr:col>10</xdr:col>
      <xdr:colOff>165100</xdr:colOff>
      <xdr:row>36</xdr:row>
      <xdr:rowOff>57341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48468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32131</xdr:rowOff>
    </xdr:from>
    <xdr:to>
      <xdr:col>6</xdr:col>
      <xdr:colOff>38100</xdr:colOff>
      <xdr:row>36</xdr:row>
      <xdr:rowOff>133731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124858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127973</xdr:rowOff>
    </xdr:from>
    <xdr:to>
      <xdr:col>24</xdr:col>
      <xdr:colOff>63500</xdr:colOff>
      <xdr:row>58</xdr:row>
      <xdr:rowOff>128228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72073"/>
          <a:ext cx="8382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128228</xdr:rowOff>
    </xdr:from>
    <xdr:to>
      <xdr:col>19</xdr:col>
      <xdr:colOff>177800</xdr:colOff>
      <xdr:row>58</xdr:row>
      <xdr:rowOff>130491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72328"/>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125300</xdr:rowOff>
    </xdr:from>
    <xdr:to>
      <xdr:col>15</xdr:col>
      <xdr:colOff>50800</xdr:colOff>
      <xdr:row>58</xdr:row>
      <xdr:rowOff>130491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9400"/>
          <a:ext cx="8890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125300</xdr:rowOff>
    </xdr:from>
    <xdr:to>
      <xdr:col>10</xdr:col>
      <xdr:colOff>114300</xdr:colOff>
      <xdr:row>58</xdr:row>
      <xdr:rowOff>135259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9400"/>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77173</xdr:rowOff>
    </xdr:from>
    <xdr:to>
      <xdr:col>24</xdr:col>
      <xdr:colOff>114300</xdr:colOff>
      <xdr:row>59</xdr:row>
      <xdr:rowOff>7323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163550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77428</xdr:rowOff>
    </xdr:from>
    <xdr:to>
      <xdr:col>20</xdr:col>
      <xdr:colOff>38100</xdr:colOff>
      <xdr:row>59</xdr:row>
      <xdr:rowOff>7578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170155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79691</xdr:rowOff>
    </xdr:from>
    <xdr:to>
      <xdr:col>15</xdr:col>
      <xdr:colOff>101600</xdr:colOff>
      <xdr:row>59</xdr:row>
      <xdr:rowOff>9841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74500</xdr:rowOff>
    </xdr:from>
    <xdr:to>
      <xdr:col>10</xdr:col>
      <xdr:colOff>165100</xdr:colOff>
      <xdr:row>59</xdr:row>
      <xdr:rowOff>4650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167227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84459</xdr:rowOff>
    </xdr:from>
    <xdr:to>
      <xdr:col>6</xdr:col>
      <xdr:colOff>38100</xdr:colOff>
      <xdr:row>59</xdr:row>
      <xdr:rowOff>14609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147053</xdr:rowOff>
    </xdr:from>
    <xdr:to>
      <xdr:col>24</xdr:col>
      <xdr:colOff>63500</xdr:colOff>
      <xdr:row>77</xdr:row>
      <xdr:rowOff>20244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77253"/>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154982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2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147053</xdr:rowOff>
    </xdr:from>
    <xdr:to>
      <xdr:col>19</xdr:col>
      <xdr:colOff>177800</xdr:colOff>
      <xdr:row>77</xdr:row>
      <xdr:rowOff>43371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7253"/>
          <a:ext cx="889000" cy="6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43371</xdr:rowOff>
    </xdr:from>
    <xdr:to>
      <xdr:col>15</xdr:col>
      <xdr:colOff>50800</xdr:colOff>
      <xdr:row>78</xdr:row>
      <xdr:rowOff>28587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5021"/>
          <a:ext cx="889000" cy="15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112742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87097</xdr:rowOff>
    </xdr:from>
    <xdr:to>
      <xdr:col>10</xdr:col>
      <xdr:colOff>114300</xdr:colOff>
      <xdr:row>78</xdr:row>
      <xdr:rowOff>28587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88747"/>
          <a:ext cx="889000" cy="1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140894</xdr:rowOff>
    </xdr:from>
    <xdr:to>
      <xdr:col>24</xdr:col>
      <xdr:colOff>114300</xdr:colOff>
      <xdr:row>77</xdr:row>
      <xdr:rowOff>71044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96253</xdr:rowOff>
    </xdr:from>
    <xdr:to>
      <xdr:col>20</xdr:col>
      <xdr:colOff>38100</xdr:colOff>
      <xdr:row>77</xdr:row>
      <xdr:rowOff>26403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17530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164021</xdr:rowOff>
    </xdr:from>
    <xdr:to>
      <xdr:col>15</xdr:col>
      <xdr:colOff>101600</xdr:colOff>
      <xdr:row>77</xdr:row>
      <xdr:rowOff>94171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85298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8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149237</xdr:rowOff>
    </xdr:from>
    <xdr:to>
      <xdr:col>10</xdr:col>
      <xdr:colOff>165100</xdr:colOff>
      <xdr:row>78</xdr:row>
      <xdr:rowOff>79387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70514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36297</xdr:rowOff>
    </xdr:from>
    <xdr:to>
      <xdr:col>6</xdr:col>
      <xdr:colOff>38100</xdr:colOff>
      <xdr:row>77</xdr:row>
      <xdr:rowOff>137897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70695</xdr:rowOff>
    </xdr:from>
    <xdr:to>
      <xdr:col>24</xdr:col>
      <xdr:colOff>63500</xdr:colOff>
      <xdr:row>96</xdr:row>
      <xdr:rowOff>164813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29895"/>
          <a:ext cx="8382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164813</xdr:rowOff>
    </xdr:from>
    <xdr:to>
      <xdr:col>19</xdr:col>
      <xdr:colOff>177800</xdr:colOff>
      <xdr:row>97</xdr:row>
      <xdr:rowOff>137823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24013"/>
          <a:ext cx="889000" cy="14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137823</xdr:rowOff>
    </xdr:from>
    <xdr:to>
      <xdr:col>15</xdr:col>
      <xdr:colOff>50800</xdr:colOff>
      <xdr:row>97</xdr:row>
      <xdr:rowOff>142215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68473"/>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127078</xdr:rowOff>
    </xdr:from>
    <xdr:to>
      <xdr:col>10</xdr:col>
      <xdr:colOff>114300</xdr:colOff>
      <xdr:row>97</xdr:row>
      <xdr:rowOff>142215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7728"/>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19895</xdr:rowOff>
    </xdr:from>
    <xdr:to>
      <xdr:col>24</xdr:col>
      <xdr:colOff>114300</xdr:colOff>
      <xdr:row>96</xdr:row>
      <xdr:rowOff>121495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42772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114013</xdr:rowOff>
    </xdr:from>
    <xdr:to>
      <xdr:col>20</xdr:col>
      <xdr:colOff>38100</xdr:colOff>
      <xdr:row>97</xdr:row>
      <xdr:rowOff>44163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60690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87023</xdr:rowOff>
    </xdr:from>
    <xdr:to>
      <xdr:col>15</xdr:col>
      <xdr:colOff>101600</xdr:colOff>
      <xdr:row>98</xdr:row>
      <xdr:rowOff>17173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91415</xdr:rowOff>
    </xdr:from>
    <xdr:to>
      <xdr:col>10</xdr:col>
      <xdr:colOff>165100</xdr:colOff>
      <xdr:row>98</xdr:row>
      <xdr:rowOff>21565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76278</xdr:rowOff>
    </xdr:from>
    <xdr:to>
      <xdr:col>6</xdr:col>
      <xdr:colOff>38100</xdr:colOff>
      <xdr:row>98</xdr:row>
      <xdr:rowOff>6428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169005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97899</xdr:rowOff>
    </xdr:from>
    <xdr:to>
      <xdr:col>55</xdr:col>
      <xdr:colOff>0</xdr:colOff>
      <xdr:row>37</xdr:row>
      <xdr:rowOff>99042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415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47896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99042</xdr:rowOff>
    </xdr:from>
    <xdr:to>
      <xdr:col>50</xdr:col>
      <xdr:colOff>114300</xdr:colOff>
      <xdr:row>37</xdr:row>
      <xdr:rowOff>107696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42692"/>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153868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107533</xdr:rowOff>
    </xdr:from>
    <xdr:to>
      <xdr:col>45</xdr:col>
      <xdr:colOff>177800</xdr:colOff>
      <xdr:row>37</xdr:row>
      <xdr:rowOff>107696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5118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98389</xdr:rowOff>
    </xdr:from>
    <xdr:to>
      <xdr:col>41</xdr:col>
      <xdr:colOff>50800</xdr:colOff>
      <xdr:row>37</xdr:row>
      <xdr:rowOff>107533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420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108801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40058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5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47099</xdr:rowOff>
    </xdr:from>
    <xdr:to>
      <xdr:col>55</xdr:col>
      <xdr:colOff>50800</xdr:colOff>
      <xdr:row>37</xdr:row>
      <xdr:rowOff>148699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69976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4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48242</xdr:rowOff>
    </xdr:from>
    <xdr:to>
      <xdr:col>50</xdr:col>
      <xdr:colOff>165100</xdr:colOff>
      <xdr:row>37</xdr:row>
      <xdr:rowOff>149842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166369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6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56896</xdr:rowOff>
    </xdr:from>
    <xdr:to>
      <xdr:col>46</xdr:col>
      <xdr:colOff>38100</xdr:colOff>
      <xdr:row>37</xdr:row>
      <xdr:rowOff>158496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56733</xdr:rowOff>
    </xdr:from>
    <xdr:to>
      <xdr:col>41</xdr:col>
      <xdr:colOff>101600</xdr:colOff>
      <xdr:row>37</xdr:row>
      <xdr:rowOff>158333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3410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7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47589</xdr:rowOff>
    </xdr:from>
    <xdr:to>
      <xdr:col>36</xdr:col>
      <xdr:colOff>165100</xdr:colOff>
      <xdr:row>37</xdr:row>
      <xdr:rowOff>149189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165716</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6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148202</xdr:rowOff>
    </xdr:from>
    <xdr:to>
      <xdr:col>55</xdr:col>
      <xdr:colOff>0</xdr:colOff>
      <xdr:row>56</xdr:row>
      <xdr:rowOff>149639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749402"/>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149639</xdr:rowOff>
    </xdr:from>
    <xdr:to>
      <xdr:col>50</xdr:col>
      <xdr:colOff>114300</xdr:colOff>
      <xdr:row>57</xdr:row>
      <xdr:rowOff>30135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50839"/>
          <a:ext cx="889000" cy="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29624</xdr:rowOff>
    </xdr:from>
    <xdr:to>
      <xdr:col>45</xdr:col>
      <xdr:colOff>177800</xdr:colOff>
      <xdr:row>57</xdr:row>
      <xdr:rowOff>30135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802274"/>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170539</xdr:rowOff>
    </xdr:from>
    <xdr:to>
      <xdr:col>41</xdr:col>
      <xdr:colOff>50800</xdr:colOff>
      <xdr:row>57</xdr:row>
      <xdr:rowOff>29624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771739"/>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97402</xdr:rowOff>
    </xdr:from>
    <xdr:to>
      <xdr:col>55</xdr:col>
      <xdr:colOff>50800</xdr:colOff>
      <xdr:row>57</xdr:row>
      <xdr:rowOff>27552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120279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98839</xdr:rowOff>
    </xdr:from>
    <xdr:to>
      <xdr:col>50</xdr:col>
      <xdr:colOff>165100</xdr:colOff>
      <xdr:row>57</xdr:row>
      <xdr:rowOff>28989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45516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150785</xdr:rowOff>
    </xdr:from>
    <xdr:to>
      <xdr:col>46</xdr:col>
      <xdr:colOff>38100</xdr:colOff>
      <xdr:row>57</xdr:row>
      <xdr:rowOff>80935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97462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150274</xdr:rowOff>
    </xdr:from>
    <xdr:to>
      <xdr:col>41</xdr:col>
      <xdr:colOff>101600</xdr:colOff>
      <xdr:row>57</xdr:row>
      <xdr:rowOff>80424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96951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119739</xdr:rowOff>
    </xdr:from>
    <xdr:to>
      <xdr:col>36</xdr:col>
      <xdr:colOff>165100</xdr:colOff>
      <xdr:row>57</xdr:row>
      <xdr:rowOff>49889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66416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130290</xdr:rowOff>
    </xdr:from>
    <xdr:to>
      <xdr:col>55</xdr:col>
      <xdr:colOff>0</xdr:colOff>
      <xdr:row>77</xdr:row>
      <xdr:rowOff>169250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331940"/>
          <a:ext cx="8382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148899</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5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169250</xdr:rowOff>
    </xdr:from>
    <xdr:to>
      <xdr:col>50</xdr:col>
      <xdr:colOff>114300</xdr:colOff>
      <xdr:row>78</xdr:row>
      <xdr:rowOff>57975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70900"/>
          <a:ext cx="889000" cy="6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57975</xdr:rowOff>
    </xdr:from>
    <xdr:to>
      <xdr:col>45</xdr:col>
      <xdr:colOff>177800</xdr:colOff>
      <xdr:row>78</xdr:row>
      <xdr:rowOff>86040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31075"/>
          <a:ext cx="8890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73871</xdr:rowOff>
    </xdr:from>
    <xdr:to>
      <xdr:col>41</xdr:col>
      <xdr:colOff>50800</xdr:colOff>
      <xdr:row>78</xdr:row>
      <xdr:rowOff>86040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446971"/>
          <a:ext cx="889000" cy="1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79490</xdr:rowOff>
    </xdr:from>
    <xdr:to>
      <xdr:col>55</xdr:col>
      <xdr:colOff>50800</xdr:colOff>
      <xdr:row>78</xdr:row>
      <xdr:rowOff>9640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102367</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1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118450</xdr:rowOff>
    </xdr:from>
    <xdr:to>
      <xdr:col>50</xdr:col>
      <xdr:colOff>165100</xdr:colOff>
      <xdr:row>78</xdr:row>
      <xdr:rowOff>48600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65127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0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7175</xdr:rowOff>
    </xdr:from>
    <xdr:to>
      <xdr:col>46</xdr:col>
      <xdr:colOff>38100</xdr:colOff>
      <xdr:row>78</xdr:row>
      <xdr:rowOff>108775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125302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35240</xdr:rowOff>
    </xdr:from>
    <xdr:to>
      <xdr:col>41</xdr:col>
      <xdr:colOff>101600</xdr:colOff>
      <xdr:row>78</xdr:row>
      <xdr:rowOff>136840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153367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1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23071</xdr:rowOff>
    </xdr:from>
    <xdr:to>
      <xdr:col>36</xdr:col>
      <xdr:colOff>165100</xdr:colOff>
      <xdr:row>78</xdr:row>
      <xdr:rowOff>124671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141198</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1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153037</xdr:rowOff>
    </xdr:from>
    <xdr:to>
      <xdr:col>55</xdr:col>
      <xdr:colOff>0</xdr:colOff>
      <xdr:row>97</xdr:row>
      <xdr:rowOff>154566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83687"/>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153037</xdr:rowOff>
    </xdr:from>
    <xdr:to>
      <xdr:col>50</xdr:col>
      <xdr:colOff>114300</xdr:colOff>
      <xdr:row>97</xdr:row>
      <xdr:rowOff>165202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83687"/>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165202</xdr:rowOff>
    </xdr:from>
    <xdr:to>
      <xdr:col>45</xdr:col>
      <xdr:colOff>177800</xdr:colOff>
      <xdr:row>97</xdr:row>
      <xdr:rowOff>168815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95852"/>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168815</xdr:rowOff>
    </xdr:from>
    <xdr:to>
      <xdr:col>41</xdr:col>
      <xdr:colOff>50800</xdr:colOff>
      <xdr:row>97</xdr:row>
      <xdr:rowOff>170467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99465"/>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103766</xdr:rowOff>
    </xdr:from>
    <xdr:to>
      <xdr:col>55</xdr:col>
      <xdr:colOff>50800</xdr:colOff>
      <xdr:row>98</xdr:row>
      <xdr:rowOff>33916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63143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102237</xdr:rowOff>
    </xdr:from>
    <xdr:to>
      <xdr:col>50</xdr:col>
      <xdr:colOff>165100</xdr:colOff>
      <xdr:row>98</xdr:row>
      <xdr:rowOff>32387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48914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114402</xdr:rowOff>
    </xdr:from>
    <xdr:to>
      <xdr:col>46</xdr:col>
      <xdr:colOff>38100</xdr:colOff>
      <xdr:row>98</xdr:row>
      <xdr:rowOff>44552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61079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118015</xdr:rowOff>
    </xdr:from>
    <xdr:to>
      <xdr:col>41</xdr:col>
      <xdr:colOff>101600</xdr:colOff>
      <xdr:row>98</xdr:row>
      <xdr:rowOff>48165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39292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119667</xdr:rowOff>
    </xdr:from>
    <xdr:to>
      <xdr:col>36</xdr:col>
      <xdr:colOff>165100</xdr:colOff>
      <xdr:row>98</xdr:row>
      <xdr:rowOff>49817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40944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71642</xdr:rowOff>
    </xdr:from>
    <xdr:to>
      <xdr:col>85</xdr:col>
      <xdr:colOff>127000</xdr:colOff>
      <xdr:row>38</xdr:row>
      <xdr:rowOff>92282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86742"/>
          <a:ext cx="8382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92282</xdr:rowOff>
    </xdr:from>
    <xdr:to>
      <xdr:col>81</xdr:col>
      <xdr:colOff>50800</xdr:colOff>
      <xdr:row>38</xdr:row>
      <xdr:rowOff>117493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07382"/>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117493</xdr:rowOff>
    </xdr:from>
    <xdr:to>
      <xdr:col>76</xdr:col>
      <xdr:colOff>114300</xdr:colOff>
      <xdr:row>38</xdr:row>
      <xdr:rowOff>145644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3259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116383</xdr:rowOff>
    </xdr:from>
    <xdr:to>
      <xdr:col>71</xdr:col>
      <xdr:colOff>177800</xdr:colOff>
      <xdr:row>38</xdr:row>
      <xdr:rowOff>145644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3148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20842</xdr:rowOff>
    </xdr:from>
    <xdr:to>
      <xdr:col>85</xdr:col>
      <xdr:colOff>177800</xdr:colOff>
      <xdr:row>38</xdr:row>
      <xdr:rowOff>122442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107220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41482</xdr:rowOff>
    </xdr:from>
    <xdr:to>
      <xdr:col>81</xdr:col>
      <xdr:colOff>101600</xdr:colOff>
      <xdr:row>38</xdr:row>
      <xdr:rowOff>143082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134209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66693</xdr:rowOff>
    </xdr:from>
    <xdr:to>
      <xdr:col>76</xdr:col>
      <xdr:colOff>165100</xdr:colOff>
      <xdr:row>38</xdr:row>
      <xdr:rowOff>168293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159420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94844</xdr:rowOff>
    </xdr:from>
    <xdr:to>
      <xdr:col>72</xdr:col>
      <xdr:colOff>38100</xdr:colOff>
      <xdr:row>39</xdr:row>
      <xdr:rowOff>24994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16121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65583</xdr:rowOff>
    </xdr:from>
    <xdr:to>
      <xdr:col>67</xdr:col>
      <xdr:colOff>101600</xdr:colOff>
      <xdr:row>38</xdr:row>
      <xdr:rowOff>167183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158310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126702</xdr:rowOff>
    </xdr:from>
    <xdr:to>
      <xdr:col>85</xdr:col>
      <xdr:colOff>127000</xdr:colOff>
      <xdr:row>58</xdr:row>
      <xdr:rowOff>23005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899352"/>
          <a:ext cx="838200" cy="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126702</xdr:rowOff>
    </xdr:from>
    <xdr:to>
      <xdr:col>81</xdr:col>
      <xdr:colOff>50800</xdr:colOff>
      <xdr:row>58</xdr:row>
      <xdr:rowOff>48739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899352"/>
          <a:ext cx="889000" cy="9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141224</xdr:rowOff>
    </xdr:from>
    <xdr:to>
      <xdr:col>76</xdr:col>
      <xdr:colOff>114300</xdr:colOff>
      <xdr:row>58</xdr:row>
      <xdr:rowOff>48739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228074"/>
          <a:ext cx="889000" cy="76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141224</xdr:rowOff>
    </xdr:from>
    <xdr:to>
      <xdr:col>71</xdr:col>
      <xdr:colOff>177800</xdr:colOff>
      <xdr:row>54</xdr:row>
      <xdr:rowOff>129794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22807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143655</xdr:rowOff>
    </xdr:from>
    <xdr:to>
      <xdr:col>85</xdr:col>
      <xdr:colOff>177800</xdr:colOff>
      <xdr:row>58</xdr:row>
      <xdr:rowOff>73805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122082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75902</xdr:rowOff>
    </xdr:from>
    <xdr:to>
      <xdr:col>81</xdr:col>
      <xdr:colOff>101600</xdr:colOff>
      <xdr:row>58</xdr:row>
      <xdr:rowOff>6052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22579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6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169389</xdr:rowOff>
    </xdr:from>
    <xdr:to>
      <xdr:col>76</xdr:col>
      <xdr:colOff>165100</xdr:colOff>
      <xdr:row>58</xdr:row>
      <xdr:rowOff>99539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4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90666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90424</xdr:rowOff>
    </xdr:from>
    <xdr:to>
      <xdr:col>72</xdr:col>
      <xdr:colOff>38100</xdr:colOff>
      <xdr:row>54</xdr:row>
      <xdr:rowOff>20574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1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37101</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9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78994</xdr:rowOff>
    </xdr:from>
    <xdr:to>
      <xdr:col>67</xdr:col>
      <xdr:colOff>101600</xdr:colOff>
      <xdr:row>55</xdr:row>
      <xdr:rowOff>9144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25671</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14795" y="91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32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99085</xdr:rowOff>
    </xdr:from>
    <xdr:to>
      <xdr:col>85</xdr:col>
      <xdr:colOff>127000</xdr:colOff>
      <xdr:row>95</xdr:row>
      <xdr:rowOff>123295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86835"/>
          <a:ext cx="8382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123295</xdr:rowOff>
    </xdr:from>
    <xdr:to>
      <xdr:col>81</xdr:col>
      <xdr:colOff>50800</xdr:colOff>
      <xdr:row>95</xdr:row>
      <xdr:rowOff>128868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11045"/>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107468</xdr:rowOff>
    </xdr:from>
    <xdr:to>
      <xdr:col>76</xdr:col>
      <xdr:colOff>114300</xdr:colOff>
      <xdr:row>95</xdr:row>
      <xdr:rowOff>128868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395218"/>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69117</xdr:rowOff>
    </xdr:from>
    <xdr:to>
      <xdr:col>71</xdr:col>
      <xdr:colOff>177800</xdr:colOff>
      <xdr:row>95</xdr:row>
      <xdr:rowOff>107468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356867"/>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48285</xdr:rowOff>
    </xdr:from>
    <xdr:to>
      <xdr:col>85</xdr:col>
      <xdr:colOff>177800</xdr:colOff>
      <xdr:row>95</xdr:row>
      <xdr:rowOff>149885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26712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72495</xdr:rowOff>
    </xdr:from>
    <xdr:to>
      <xdr:col>81</xdr:col>
      <xdr:colOff>101600</xdr:colOff>
      <xdr:row>96</xdr:row>
      <xdr:rowOff>2645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165222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78068</xdr:rowOff>
    </xdr:from>
    <xdr:to>
      <xdr:col>76</xdr:col>
      <xdr:colOff>165100</xdr:colOff>
      <xdr:row>96</xdr:row>
      <xdr:rowOff>8218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170795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56668</xdr:rowOff>
    </xdr:from>
    <xdr:to>
      <xdr:col>72</xdr:col>
      <xdr:colOff>38100</xdr:colOff>
      <xdr:row>95</xdr:row>
      <xdr:rowOff>158268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149395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18317</xdr:rowOff>
    </xdr:from>
    <xdr:to>
      <xdr:col>67</xdr:col>
      <xdr:colOff>101600</xdr:colOff>
      <xdr:row>95</xdr:row>
      <xdr:rowOff>119917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136444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0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20,725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3,683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％の増）、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28,622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7,897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％の増）、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33,735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5,113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％の増）と増加傾向にあり、類似団体内順位も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自治体中７位となっている。樽ケ橋遊園やロイヤル胎内パークホテルなどの施設が老朽化に伴う更新工事を行ったことによるもので今後も増加が見込まれる。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76,664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21,287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％の増）、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年度は若干減少したものの</a:t>
          </a:r>
          <a:r>
            <a:rPr kumimoji="1" lang="en-US" altLang="ja-JP" sz="1300">
              <a:latin typeface="ＭＳ Ｐゴシック" panose="020B0600070205080204" pitchFamily="50" charset="-128"/>
              <a:ea typeface="ＭＳ Ｐゴシック" panose="020B0600070205080204" pitchFamily="50" charset="-128"/>
            </a:rPr>
            <a:t>73,987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2,677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％の減）と</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年度と比較すると大幅に上昇している。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年の７月に供用開始した中条駅西口の整備工事に伴う</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東日本への委託事業負担金が増大した影響によるもので次年度以降はその反動により減少に転じる見込みである。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年度に引き続き歳入不足を補うため、財政調整基金</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百万円を取り崩している。</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年度の標準財政規模比は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年度より財政調整基金残高が</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ポイントの低下、実質収支額は</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ポイントの上昇、実質単年度収支は</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ポイント上昇したものの３年連続で収支がマイナスとなっている。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市税や国県支出金などの歳入確保に努め、歳出についても歳入に見合う歳出規模となるように経費を削減して圧縮を図る。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いない。ただし、公共下水道事業会計や農業集落排水事業会計などは、一般会計から多額の事業費補填を受けており、今後も経営の健全化に向けて経営改善などに注力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元利償還金は直近の５年間では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をピークに減少傾向が続いている。今後は合併特例事業債や辺地対策事業債の償還が控えており、元利償還金の増加が見込まれるが、交付税算入率の高い地方債選択により算入公債費等の増加も見込まれるため、実質公債費比率への影響は軽微である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元利償還金の次に大きい割合を占める公営企業債の元利償還金に対する繰入金は、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公営企業会計で行った下水道などの整備事業に係る地方債の償還に対する一般会計からの繰入金で</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年度を底に逓増し、今後も横ばいで推移すると考えている。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地方債の現在高は増加傾向にあるが、公営企業企業債等繰入見込額の減少や充当可能財源等のうち基準財政需要額算入見込額の増加により将来負担比率の分子は僅かに減少し、将来負担比率も</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ポイント良化の</a:t>
          </a:r>
          <a:r>
            <a:rPr kumimoji="1" lang="en-US" altLang="ja-JP" sz="1400">
              <a:latin typeface="ＭＳ ゴシック" pitchFamily="49" charset="-128"/>
              <a:ea typeface="ＭＳ ゴシック" pitchFamily="49" charset="-128"/>
            </a:rPr>
            <a:t>164.3</a:t>
          </a:r>
          <a:r>
            <a:rPr kumimoji="1" lang="ja-JP" altLang="en-US" sz="1400">
              <a:latin typeface="ＭＳ ゴシック" pitchFamily="49" charset="-128"/>
              <a:ea typeface="ＭＳ ゴシック" pitchFamily="49" charset="-128"/>
            </a:rPr>
            <a:t>％となったが、類似団体平均</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％、全国平均</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％と比較すると比率は依然高い水準である。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地方債の適正な借入や交付税算入のある有利な地方債の選択、充当可能基金の計画的な積立てなどにより将来世代の負担軽減に努めていく。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新潟県胎内市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百万円を取り崩しているため、財政調整基金及びその他特定目的基金の残高が減少している。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令和元年度予算は、基金を取り崩すことなく予算編成を行うことができた。今後は行政経費の削減などにより積立てを行っていきたいと考えている。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主に大規模改修や施設整備など将来の資金需要に備えて計画的に基金を積み立てている。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合併振興基金：地域振興に資する事業の財源に充てるため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の取崩しをしている。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し尿処理施設運営事業基金：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胎内市清掃センター</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解体工事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し尿処理施設運営事業基金：令和元年度に胎内市清掃センター解体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工事に充てるため取り崩す。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年度に歳入不足を補うために取崩しを行っており、残高は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％まで下落している。今後の方針として標準財政規模の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％程度を目標に財政健全化計画に基づいた財政運営により達成したいと考えている。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積み立てるだけの余剰財源がないため、近年は横ばいで推移している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繰上償還の予定や満期一括償還の地方債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ないことから、財政調整基金の積み立てを優先させていきたいと考えている。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16406193</v>
      </c>
      <c r="BO4" s="392"/>
      <c r="BP4" s="392"/>
      <c r="BQ4" s="392"/>
      <c r="BR4" s="392"/>
      <c r="BS4" s="392"/>
      <c r="BT4" s="392"/>
      <c r="BU4" s="393"/>
      <c r="BV4" s="391">
        <v>16498047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6.8</v>
      </c>
      <c r="CU4" s="398"/>
      <c r="CV4" s="398"/>
      <c r="CW4" s="398"/>
      <c r="CX4" s="398"/>
      <c r="CY4" s="398"/>
      <c r="CZ4" s="398"/>
      <c r="DA4" s="399"/>
      <c r="DB4" s="397">
        <v>5.4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15773967</v>
      </c>
      <c r="BO5" s="429"/>
      <c r="BP5" s="429"/>
      <c r="BQ5" s="429"/>
      <c r="BR5" s="429"/>
      <c r="BS5" s="429"/>
      <c r="BT5" s="429"/>
      <c r="BU5" s="430"/>
      <c r="BV5" s="428">
        <v>15938691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96.4</v>
      </c>
      <c r="CU5" s="426"/>
      <c r="CV5" s="426"/>
      <c r="CW5" s="426"/>
      <c r="CX5" s="426"/>
      <c r="CY5" s="426"/>
      <c r="CZ5" s="426"/>
      <c r="DA5" s="427"/>
      <c r="DB5" s="425">
        <v>97.4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632226</v>
      </c>
      <c r="BO6" s="429"/>
      <c r="BP6" s="429"/>
      <c r="BQ6" s="429"/>
      <c r="BR6" s="429"/>
      <c r="BS6" s="429"/>
      <c r="BT6" s="429"/>
      <c r="BU6" s="430"/>
      <c r="BV6" s="428">
        <v>559356</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101.9</v>
      </c>
      <c r="CU6" s="466"/>
      <c r="CV6" s="466"/>
      <c r="CW6" s="466"/>
      <c r="CX6" s="466"/>
      <c r="CY6" s="466"/>
      <c r="CZ6" s="466"/>
      <c r="DA6" s="467"/>
      <c r="DB6" s="465">
        <v>102.9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6075</v>
      </c>
      <c r="BO7" s="429"/>
      <c r="BP7" s="429"/>
      <c r="BQ7" s="429"/>
      <c r="BR7" s="429"/>
      <c r="BS7" s="429"/>
      <c r="BT7" s="429"/>
      <c r="BU7" s="430"/>
      <c r="BV7" s="428">
        <v>62292</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9225986</v>
      </c>
      <c r="CU7" s="429"/>
      <c r="CV7" s="429"/>
      <c r="CW7" s="429"/>
      <c r="CX7" s="429"/>
      <c r="CY7" s="429"/>
      <c r="CZ7" s="429"/>
      <c r="DA7" s="430"/>
      <c r="DB7" s="428">
        <v>9192005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626151</v>
      </c>
      <c r="BO8" s="429"/>
      <c r="BP8" s="429"/>
      <c r="BQ8" s="429"/>
      <c r="BR8" s="429"/>
      <c r="BS8" s="429"/>
      <c r="BT8" s="429"/>
      <c r="BU8" s="430"/>
      <c r="BV8" s="428">
        <v>497064</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0.49</v>
      </c>
      <c r="CU8" s="469"/>
      <c r="CV8" s="469"/>
      <c r="CW8" s="469"/>
      <c r="CX8" s="469"/>
      <c r="CY8" s="469"/>
      <c r="CZ8" s="469"/>
      <c r="DA8" s="470"/>
      <c r="DB8" s="468">
        <v>0.49</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30198</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94</v>
      </c>
      <c r="AV9" s="461"/>
      <c r="AW9" s="461"/>
      <c r="AX9" s="461"/>
      <c r="AY9" s="462" t="s">
        <v>117</v>
      </c>
      <c r="AZ9" s="463"/>
      <c r="BA9" s="463"/>
      <c r="BB9" s="463"/>
      <c r="BC9" s="463"/>
      <c r="BD9" s="463"/>
      <c r="BE9" s="463"/>
      <c r="BF9" s="463"/>
      <c r="BG9" s="463"/>
      <c r="BH9" s="463"/>
      <c r="BI9" s="463"/>
      <c r="BJ9" s="463"/>
      <c r="BK9" s="463"/>
      <c r="BL9" s="463"/>
      <c r="BM9" s="464"/>
      <c r="BN9" s="428">
        <v>129087</v>
      </c>
      <c r="BO9" s="429"/>
      <c r="BP9" s="429"/>
      <c r="BQ9" s="429"/>
      <c r="BR9" s="429"/>
      <c r="BS9" s="429"/>
      <c r="BT9" s="429"/>
      <c r="BU9" s="430"/>
      <c r="BV9" s="428">
        <v>75044</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16.2</v>
      </c>
      <c r="CU9" s="426"/>
      <c r="CV9" s="426"/>
      <c r="CW9" s="426"/>
      <c r="CX9" s="426"/>
      <c r="CY9" s="426"/>
      <c r="CZ9" s="426"/>
      <c r="DA9" s="427"/>
      <c r="DB9" s="425">
        <v>15.8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31424</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70</v>
      </c>
      <c r="BO10" s="429"/>
      <c r="BP10" s="429"/>
      <c r="BQ10" s="429"/>
      <c r="BR10" s="429"/>
      <c r="BS10" s="429"/>
      <c r="BT10" s="429"/>
      <c r="BU10" s="430"/>
      <c r="BV10" s="428">
        <v>100</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15">
      <c r="A12" s="186"/>
      <c r="B12" s="488" t="s">
        <v>132</v>
      </c>
      <c r="C12" s="489"/>
      <c r="D12" s="489"/>
      <c r="E12" s="489"/>
      <c r="F12" s="489"/>
      <c r="G12" s="489"/>
      <c r="H12" s="489"/>
      <c r="I12" s="489"/>
      <c r="J12" s="489"/>
      <c r="K12" s="490"/>
      <c r="L12" s="497" t="s">
        <v>133</v>
      </c>
      <c r="M12" s="498"/>
      <c r="N12" s="498"/>
      <c r="O12" s="498"/>
      <c r="P12" s="498"/>
      <c r="Q12" s="499"/>
      <c r="R12" s="500">
        <v>29366</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137</v>
      </c>
      <c r="AV12" s="461"/>
      <c r="AW12" s="461"/>
      <c r="AX12" s="461"/>
      <c r="AY12" s="462" t="s">
        <v>138</v>
      </c>
      <c r="AZ12" s="463"/>
      <c r="BA12" s="463"/>
      <c r="BB12" s="463"/>
      <c r="BC12" s="463"/>
      <c r="BD12" s="463"/>
      <c r="BE12" s="463"/>
      <c r="BF12" s="463"/>
      <c r="BG12" s="463"/>
      <c r="BH12" s="463"/>
      <c r="BI12" s="463"/>
      <c r="BJ12" s="463"/>
      <c r="BK12" s="463"/>
      <c r="BL12" s="463"/>
      <c r="BM12" s="464"/>
      <c r="BN12" s="428">
        <v>300000</v>
      </c>
      <c r="BO12" s="429"/>
      <c r="BP12" s="429"/>
      <c r="BQ12" s="429"/>
      <c r="BR12" s="429"/>
      <c r="BS12" s="429"/>
      <c r="BT12" s="429"/>
      <c r="BU12" s="430"/>
      <c r="BV12" s="428">
        <v>295000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131</v>
      </c>
      <c r="CU12" s="469"/>
      <c r="CV12" s="469"/>
      <c r="CW12" s="469"/>
      <c r="CX12" s="469"/>
      <c r="CY12" s="469"/>
      <c r="CZ12" s="469"/>
      <c r="DA12" s="470"/>
      <c r="DB12" s="468" t="s">
        <v>131</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29177</v>
      </c>
      <c r="S13" s="510"/>
      <c r="T13" s="510"/>
      <c r="U13" s="510"/>
      <c r="V13" s="511"/>
      <c r="W13" s="444" t="s">
        <v>141</v>
      </c>
      <c r="X13" s="445"/>
      <c r="Y13" s="445"/>
      <c r="Z13" s="445"/>
      <c r="AA13" s="445"/>
      <c r="AB13" s="435"/>
      <c r="AC13" s="479">
        <v>1528</v>
      </c>
      <c r="AD13" s="480"/>
      <c r="AE13" s="480"/>
      <c r="AF13" s="480"/>
      <c r="AG13" s="519"/>
      <c r="AH13" s="479">
        <v>1685</v>
      </c>
      <c r="AI13" s="480"/>
      <c r="AJ13" s="480"/>
      <c r="AK13" s="480"/>
      <c r="AL13" s="481"/>
      <c r="AM13" s="457" t="s">
        <v>142</v>
      </c>
      <c r="AN13" s="458"/>
      <c r="AO13" s="458"/>
      <c r="AP13" s="458"/>
      <c r="AQ13" s="458"/>
      <c r="AR13" s="458"/>
      <c r="AS13" s="458"/>
      <c r="AT13" s="459"/>
      <c r="AU13" s="460" t="s">
        <v>137</v>
      </c>
      <c r="AV13" s="461"/>
      <c r="AW13" s="461"/>
      <c r="AX13" s="461"/>
      <c r="AY13" s="462" t="s">
        <v>143</v>
      </c>
      <c r="AZ13" s="463"/>
      <c r="BA13" s="463"/>
      <c r="BB13" s="463"/>
      <c r="BC13" s="463"/>
      <c r="BD13" s="463"/>
      <c r="BE13" s="463"/>
      <c r="BF13" s="463"/>
      <c r="BG13" s="463"/>
      <c r="BH13" s="463"/>
      <c r="BI13" s="463"/>
      <c r="BJ13" s="463"/>
      <c r="BK13" s="463"/>
      <c r="BL13" s="463"/>
      <c r="BM13" s="464"/>
      <c r="BN13" s="428">
        <v>-170843</v>
      </c>
      <c r="BO13" s="429"/>
      <c r="BP13" s="429"/>
      <c r="BQ13" s="429"/>
      <c r="BR13" s="429"/>
      <c r="BS13" s="429"/>
      <c r="BT13" s="429"/>
      <c r="BU13" s="430"/>
      <c r="BV13" s="428">
        <v>-219856</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11.9</v>
      </c>
      <c r="CU13" s="426"/>
      <c r="CV13" s="426"/>
      <c r="CW13" s="426"/>
      <c r="CX13" s="426"/>
      <c r="CY13" s="426"/>
      <c r="CZ13" s="426"/>
      <c r="DA13" s="427"/>
      <c r="DB13" s="425">
        <v>11.5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29765</v>
      </c>
      <c r="S14" s="510"/>
      <c r="T14" s="510"/>
      <c r="U14" s="510"/>
      <c r="V14" s="511"/>
      <c r="W14" s="418"/>
      <c r="X14" s="419"/>
      <c r="Y14" s="419"/>
      <c r="Z14" s="419"/>
      <c r="AA14" s="419"/>
      <c r="AB14" s="408"/>
      <c r="AC14" s="512">
        <v>10.4</v>
      </c>
      <c r="AD14" s="513"/>
      <c r="AE14" s="513"/>
      <c r="AF14" s="513"/>
      <c r="AG14" s="514"/>
      <c r="AH14" s="512">
        <v>11.1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164.3</v>
      </c>
      <c r="CU14" s="524"/>
      <c r="CV14" s="524"/>
      <c r="CW14" s="524"/>
      <c r="CX14" s="524"/>
      <c r="CY14" s="524"/>
      <c r="CZ14" s="524"/>
      <c r="DA14" s="525"/>
      <c r="DB14" s="523">
        <v>165.7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29614</v>
      </c>
      <c r="S15" s="510"/>
      <c r="T15" s="510"/>
      <c r="U15" s="510"/>
      <c r="V15" s="511"/>
      <c r="W15" s="444" t="s">
        <v>148</v>
      </c>
      <c r="X15" s="445"/>
      <c r="Y15" s="445"/>
      <c r="Z15" s="445"/>
      <c r="AA15" s="445"/>
      <c r="AB15" s="435"/>
      <c r="AC15" s="479">
        <v>5264</v>
      </c>
      <c r="AD15" s="480"/>
      <c r="AE15" s="480"/>
      <c r="AF15" s="480"/>
      <c r="AG15" s="519"/>
      <c r="AH15" s="479">
        <v>5360</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3657821</v>
      </c>
      <c r="BO15" s="392"/>
      <c r="BP15" s="392"/>
      <c r="BQ15" s="392"/>
      <c r="BR15" s="392"/>
      <c r="BS15" s="392"/>
      <c r="BT15" s="392"/>
      <c r="BU15" s="393"/>
      <c r="BV15" s="391">
        <v>3649931</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35.799999999999997</v>
      </c>
      <c r="AD16" s="513"/>
      <c r="AE16" s="513"/>
      <c r="AF16" s="513"/>
      <c r="AG16" s="514"/>
      <c r="AH16" s="512">
        <v>35.4</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7558226</v>
      </c>
      <c r="BO16" s="429"/>
      <c r="BP16" s="429"/>
      <c r="BQ16" s="429"/>
      <c r="BR16" s="429"/>
      <c r="BS16" s="429"/>
      <c r="BT16" s="429"/>
      <c r="BU16" s="430"/>
      <c r="BV16" s="428">
        <v>7460616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7923</v>
      </c>
      <c r="AD17" s="480"/>
      <c r="AE17" s="480"/>
      <c r="AF17" s="480"/>
      <c r="AG17" s="519"/>
      <c r="AH17" s="479">
        <v>8096</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4656885</v>
      </c>
      <c r="BO17" s="429"/>
      <c r="BP17" s="429"/>
      <c r="BQ17" s="429"/>
      <c r="BR17" s="429"/>
      <c r="BS17" s="429"/>
      <c r="BT17" s="429"/>
      <c r="BU17" s="430"/>
      <c r="BV17" s="428">
        <v>4654345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264.89</v>
      </c>
      <c r="M18" s="541"/>
      <c r="N18" s="541"/>
      <c r="O18" s="541"/>
      <c r="P18" s="541"/>
      <c r="Q18" s="541"/>
      <c r="R18" s="542"/>
      <c r="S18" s="542"/>
      <c r="T18" s="542"/>
      <c r="U18" s="542"/>
      <c r="V18" s="543"/>
      <c r="W18" s="446"/>
      <c r="X18" s="447"/>
      <c r="Y18" s="447"/>
      <c r="Z18" s="447"/>
      <c r="AA18" s="447"/>
      <c r="AB18" s="438"/>
      <c r="AC18" s="544">
        <v>53.8</v>
      </c>
      <c r="AD18" s="545"/>
      <c r="AE18" s="545"/>
      <c r="AF18" s="545"/>
      <c r="AG18" s="546"/>
      <c r="AH18" s="544">
        <v>53.5</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9002517</v>
      </c>
      <c r="BO18" s="429"/>
      <c r="BP18" s="429"/>
      <c r="BQ18" s="429"/>
      <c r="BR18" s="429"/>
      <c r="BS18" s="429"/>
      <c r="BT18" s="429"/>
      <c r="BU18" s="430"/>
      <c r="BV18" s="428">
        <v>8999608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114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10779101</v>
      </c>
      <c r="BO19" s="429"/>
      <c r="BP19" s="429"/>
      <c r="BQ19" s="429"/>
      <c r="BR19" s="429"/>
      <c r="BS19" s="429"/>
      <c r="BT19" s="429"/>
      <c r="BU19" s="430"/>
      <c r="BV19" s="428">
        <v>10788920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10056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20453969</v>
      </c>
      <c r="BO23" s="429"/>
      <c r="BP23" s="429"/>
      <c r="BQ23" s="429"/>
      <c r="BR23" s="429"/>
      <c r="BS23" s="429"/>
      <c r="BT23" s="429"/>
      <c r="BU23" s="430"/>
      <c r="BV23" s="428">
        <v>19525110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8150</v>
      </c>
      <c r="R24" s="480"/>
      <c r="S24" s="480"/>
      <c r="T24" s="480"/>
      <c r="U24" s="480"/>
      <c r="V24" s="519"/>
      <c r="W24" s="578"/>
      <c r="X24" s="566"/>
      <c r="Y24" s="567"/>
      <c r="Z24" s="478" t="s">
        <v>172</v>
      </c>
      <c r="AA24" s="458"/>
      <c r="AB24" s="458"/>
      <c r="AC24" s="458"/>
      <c r="AD24" s="458"/>
      <c r="AE24" s="458"/>
      <c r="AF24" s="458"/>
      <c r="AG24" s="459"/>
      <c r="AH24" s="479">
        <v>306</v>
      </c>
      <c r="AI24" s="480"/>
      <c r="AJ24" s="480"/>
      <c r="AK24" s="480"/>
      <c r="AL24" s="519"/>
      <c r="AM24" s="479">
        <v>920448</v>
      </c>
      <c r="AN24" s="480"/>
      <c r="AO24" s="480"/>
      <c r="AP24" s="480"/>
      <c r="AQ24" s="480"/>
      <c r="AR24" s="519"/>
      <c r="AS24" s="479">
        <v>3008</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11950876</v>
      </c>
      <c r="BO24" s="429"/>
      <c r="BP24" s="429"/>
      <c r="BQ24" s="429"/>
      <c r="BR24" s="429"/>
      <c r="BS24" s="429"/>
      <c r="BT24" s="429"/>
      <c r="BU24" s="430"/>
      <c r="BV24" s="428">
        <v>11369099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6350</v>
      </c>
      <c r="R25" s="480"/>
      <c r="S25" s="480"/>
      <c r="T25" s="480"/>
      <c r="U25" s="480"/>
      <c r="V25" s="519"/>
      <c r="W25" s="578"/>
      <c r="X25" s="566"/>
      <c r="Y25" s="567"/>
      <c r="Z25" s="478" t="s">
        <v>175</v>
      </c>
      <c r="AA25" s="458"/>
      <c r="AB25" s="458"/>
      <c r="AC25" s="458"/>
      <c r="AD25" s="458"/>
      <c r="AE25" s="458"/>
      <c r="AF25" s="458"/>
      <c r="AG25" s="459"/>
      <c r="AH25" s="479" t="s">
        <v>130</v>
      </c>
      <c r="AI25" s="480"/>
      <c r="AJ25" s="480"/>
      <c r="AK25" s="480"/>
      <c r="AL25" s="519"/>
      <c r="AM25" s="479" t="s">
        <v>176</v>
      </c>
      <c r="AN25" s="480"/>
      <c r="AO25" s="480"/>
      <c r="AP25" s="480"/>
      <c r="AQ25" s="480"/>
      <c r="AR25" s="519"/>
      <c r="AS25" s="479" t="s">
        <v>131</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1714617</v>
      </c>
      <c r="BO25" s="392"/>
      <c r="BP25" s="392"/>
      <c r="BQ25" s="392"/>
      <c r="BR25" s="392"/>
      <c r="BS25" s="392"/>
      <c r="BT25" s="392"/>
      <c r="BU25" s="393"/>
      <c r="BV25" s="391">
        <v>2394372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5640</v>
      </c>
      <c r="R26" s="480"/>
      <c r="S26" s="480"/>
      <c r="T26" s="480"/>
      <c r="U26" s="480"/>
      <c r="V26" s="519"/>
      <c r="W26" s="578"/>
      <c r="X26" s="566"/>
      <c r="Y26" s="567"/>
      <c r="Z26" s="478" t="s">
        <v>179</v>
      </c>
      <c r="AA26" s="588"/>
      <c r="AB26" s="588"/>
      <c r="AC26" s="588"/>
      <c r="AD26" s="588"/>
      <c r="AE26" s="588"/>
      <c r="AF26" s="588"/>
      <c r="AG26" s="589"/>
      <c r="AH26" s="479">
        <v>41</v>
      </c>
      <c r="AI26" s="480"/>
      <c r="AJ26" s="480"/>
      <c r="AK26" s="480"/>
      <c r="AL26" s="519"/>
      <c r="AM26" s="479">
        <v>127223</v>
      </c>
      <c r="AN26" s="480"/>
      <c r="AO26" s="480"/>
      <c r="AP26" s="480"/>
      <c r="AQ26" s="480"/>
      <c r="AR26" s="519"/>
      <c r="AS26" s="479">
        <v>3103</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181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3650</v>
      </c>
      <c r="R27" s="480"/>
      <c r="S27" s="480"/>
      <c r="T27" s="480"/>
      <c r="U27" s="480"/>
      <c r="V27" s="519"/>
      <c r="W27" s="578"/>
      <c r="X27" s="566"/>
      <c r="Y27" s="567"/>
      <c r="Z27" s="478" t="s">
        <v>183</v>
      </c>
      <c r="AA27" s="458"/>
      <c r="AB27" s="458"/>
      <c r="AC27" s="458"/>
      <c r="AD27" s="458"/>
      <c r="AE27" s="458"/>
      <c r="AF27" s="458"/>
      <c r="AG27" s="459"/>
      <c r="AH27" s="479">
        <v>10</v>
      </c>
      <c r="AI27" s="480"/>
      <c r="AJ27" s="480"/>
      <c r="AK27" s="480"/>
      <c r="AL27" s="519"/>
      <c r="AM27" s="479">
        <v>29272</v>
      </c>
      <c r="AN27" s="480"/>
      <c r="AO27" s="480"/>
      <c r="AP27" s="480"/>
      <c r="AQ27" s="480"/>
      <c r="AR27" s="519"/>
      <c r="AS27" s="479">
        <v>2927</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153859</v>
      </c>
      <c r="BO27" s="602"/>
      <c r="BP27" s="602"/>
      <c r="BQ27" s="602"/>
      <c r="BR27" s="602"/>
      <c r="BS27" s="602"/>
      <c r="BT27" s="602"/>
      <c r="BU27" s="603"/>
      <c r="BV27" s="601">
        <v>153859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3010</v>
      </c>
      <c r="R28" s="480"/>
      <c r="S28" s="480"/>
      <c r="T28" s="480"/>
      <c r="U28" s="480"/>
      <c r="V28" s="519"/>
      <c r="W28" s="578"/>
      <c r="X28" s="566"/>
      <c r="Y28" s="567"/>
      <c r="Z28" s="478" t="s">
        <v>186</v>
      </c>
      <c r="AA28" s="458"/>
      <c r="AB28" s="458"/>
      <c r="AC28" s="458"/>
      <c r="AD28" s="458"/>
      <c r="AE28" s="458"/>
      <c r="AF28" s="458"/>
      <c r="AG28" s="459"/>
      <c r="AH28" s="479" t="s">
        <v>187</v>
      </c>
      <c r="AI28" s="480"/>
      <c r="AJ28" s="480"/>
      <c r="AK28" s="480"/>
      <c r="AL28" s="519"/>
      <c r="AM28" s="479" t="s">
        <v>131</v>
      </c>
      <c r="AN28" s="480"/>
      <c r="AO28" s="480"/>
      <c r="AP28" s="480"/>
      <c r="AQ28" s="480"/>
      <c r="AR28" s="519"/>
      <c r="AS28" s="479" t="s">
        <v>181</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412336</v>
      </c>
      <c r="BO28" s="392"/>
      <c r="BP28" s="392"/>
      <c r="BQ28" s="392"/>
      <c r="BR28" s="392"/>
      <c r="BS28" s="392"/>
      <c r="BT28" s="392"/>
      <c r="BU28" s="393"/>
      <c r="BV28" s="391">
        <v>712266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14</v>
      </c>
      <c r="M29" s="480"/>
      <c r="N29" s="480"/>
      <c r="O29" s="480"/>
      <c r="P29" s="519"/>
      <c r="Q29" s="479">
        <v>2750</v>
      </c>
      <c r="R29" s="480"/>
      <c r="S29" s="480"/>
      <c r="T29" s="480"/>
      <c r="U29" s="480"/>
      <c r="V29" s="519"/>
      <c r="W29" s="579"/>
      <c r="X29" s="580"/>
      <c r="Y29" s="581"/>
      <c r="Z29" s="478" t="s">
        <v>190</v>
      </c>
      <c r="AA29" s="458"/>
      <c r="AB29" s="458"/>
      <c r="AC29" s="458"/>
      <c r="AD29" s="458"/>
      <c r="AE29" s="458"/>
      <c r="AF29" s="458"/>
      <c r="AG29" s="459"/>
      <c r="AH29" s="479">
        <v>316</v>
      </c>
      <c r="AI29" s="480"/>
      <c r="AJ29" s="480"/>
      <c r="AK29" s="480"/>
      <c r="AL29" s="519"/>
      <c r="AM29" s="479">
        <v>949720</v>
      </c>
      <c r="AN29" s="480"/>
      <c r="AO29" s="480"/>
      <c r="AP29" s="480"/>
      <c r="AQ29" s="480"/>
      <c r="AR29" s="519"/>
      <c r="AS29" s="479">
        <v>3005</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2486</v>
      </c>
      <c r="BO29" s="429"/>
      <c r="BP29" s="429"/>
      <c r="BQ29" s="429"/>
      <c r="BR29" s="429"/>
      <c r="BS29" s="429"/>
      <c r="BT29" s="429"/>
      <c r="BU29" s="430"/>
      <c r="BV29" s="428">
        <v>2486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92.8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1443303</v>
      </c>
      <c r="BO30" s="602"/>
      <c r="BP30" s="602"/>
      <c r="BQ30" s="602"/>
      <c r="BR30" s="602"/>
      <c r="BS30" s="602"/>
      <c r="BT30" s="602"/>
      <c r="BU30" s="603"/>
      <c r="BV30" s="601">
        <v>1580181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199</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公共下水道事業会計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IF('各会計、関係団体の財政状況及び健全化判断比率'!B34="","",'各会計、関係団体の財政状況及び健全化判断比率'!B34)</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新潟県市町村総合事務組合【一般会計】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新潟製粉㈱</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黒川診療所運営事業特別会計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水道事業会計</v>
      </c>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IF('各会計、関係団体の財政状況及び健全化判断比率'!B35="","",'各会計、関係団体の財政状況及び健全化判断比率'!B35)</f>
        <v>簡易水道事業特別会計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新潟県市町村総合事務組合【職員退職手当支給事業特別会計】</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新潟フルーツパーク㈱</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鹿ノ俣発電所運営事業特別会計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IF('各会計、関係団体の財政状況及び健全化判断比率'!B33="","",'各会計、関係団体の財政状況及び健全化判断比率'!B33)</f>
        <v>工業用水道事業会計</v>
      </c>
      <c r="AP36" s="615"/>
      <c r="AQ36" s="615"/>
      <c r="AR36" s="615"/>
      <c r="AS36" s="615"/>
      <c r="AT36" s="615"/>
      <c r="AU36" s="615"/>
      <c r="AV36" s="615"/>
      <c r="AW36" s="615"/>
      <c r="AX36" s="615"/>
      <c r="AY36" s="615"/>
      <c r="AZ36" s="615"/>
      <c r="BA36" s="615"/>
      <c r="BB36" s="615"/>
      <c r="BC36" s="615"/>
      <c r="BD36" s="213"/>
      <c r="BE36" s="614">
        <f t="shared" si="1"/>
        <v>12</v>
      </c>
      <c r="BF36" s="614"/>
      <c r="BG36" s="615" t="str">
        <f>IF('各会計、関係団体の財政状況及び健全化判断比率'!B36="","",'各会計、関係団体の財政状況及び健全化判断比率'!B36)</f>
        <v>地域産業振興事業特別会計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新潟県市町村総合事務組合【消防団員等公務災害補償事業特別会計】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胎内高原ハウス㈱</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新潟県市町村総合事務組合【消防賞じゅつ金支給事業特別会計】</v>
      </c>
      <c r="BZ37" s="615"/>
      <c r="CA37" s="615"/>
      <c r="CB37" s="615"/>
      <c r="CC37" s="615"/>
      <c r="CD37" s="615"/>
      <c r="CE37" s="615"/>
      <c r="CF37" s="615"/>
      <c r="CG37" s="615"/>
      <c r="CH37" s="615"/>
      <c r="CI37" s="615"/>
      <c r="CJ37" s="615"/>
      <c r="CK37" s="615"/>
      <c r="CL37" s="615"/>
      <c r="CM37" s="615"/>
      <c r="CN37" s="213"/>
      <c r="CO37" s="614">
        <f t="shared" si="3"/>
        <v>26</v>
      </c>
      <c r="CP37" s="614"/>
      <c r="CQ37" s="615" t="str">
        <f>IF('各会計、関係団体の財政状況及び健全化判断比率'!BS10="","",'各会計、関係団体の財政状況及び健全化判断比率'!BS10)</f>
        <v>㈱胎内リゾート</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新潟県市町村総合事務組合【非常勤職員公務災害補償等特別会計】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新潟県市町村総合事務組合【交通災害共済事業特別会計】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新潟県後期高齢者医療広域連合【一般会計】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新潟県後期高齢者医療広域連合【後期高齢者医療特別会計】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新発田地域広域事務組合【一般会計】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新発田地域広域事務組合【ごみ処理事業特別会計】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bGp2ebdrchhBngGzQEKeO7B2g4FEzKpB+fhCjYiirb9QQfEUhgm7c6Yc7wgeGuCwcmZ9Iylr/QakKso13ipFQ==" saltValue="Wkjn9BMZyOstkBkq0M1T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3816589</v>
      </c>
      <c r="S5" s="631"/>
      <c r="T5" s="631"/>
      <c r="U5" s="631"/>
      <c r="V5" s="631"/>
      <c r="W5" s="631"/>
      <c r="X5" s="631"/>
      <c r="Y5" s="632"/>
      <c r="Z5" s="633">
        <v>23.3</v>
      </c>
      <c r="AA5" s="633"/>
      <c r="AB5" s="633"/>
      <c r="AC5" s="633"/>
      <c r="AD5" s="634">
        <v>3816589</v>
      </c>
      <c r="AE5" s="634"/>
      <c r="AF5" s="634"/>
      <c r="AG5" s="634"/>
      <c r="AH5" s="634"/>
      <c r="AI5" s="634"/>
      <c r="AJ5" s="634"/>
      <c r="AK5" s="634"/>
      <c r="AL5" s="635">
        <v>43.2</v>
      </c>
      <c r="AM5" s="636"/>
      <c r="AN5" s="636"/>
      <c r="AO5" s="637"/>
      <c r="AP5" s="627" t="s">
        <v>229</v>
      </c>
      <c r="AQ5" s="628"/>
      <c r="AR5" s="628"/>
      <c r="AS5" s="628"/>
      <c r="AT5" s="628"/>
      <c r="AU5" s="628"/>
      <c r="AV5" s="628"/>
      <c r="AW5" s="628"/>
      <c r="AX5" s="628"/>
      <c r="AY5" s="628"/>
      <c r="AZ5" s="628"/>
      <c r="BA5" s="628"/>
      <c r="BB5" s="628"/>
      <c r="BC5" s="628"/>
      <c r="BD5" s="628"/>
      <c r="BE5" s="628"/>
      <c r="BF5" s="629"/>
      <c r="BG5" s="641">
        <v>3808424</v>
      </c>
      <c r="BH5" s="642"/>
      <c r="BI5" s="642"/>
      <c r="BJ5" s="642"/>
      <c r="BK5" s="642"/>
      <c r="BL5" s="642"/>
      <c r="BM5" s="642"/>
      <c r="BN5" s="643"/>
      <c r="BO5" s="644">
        <v>99.8</v>
      </c>
      <c r="BP5" s="644"/>
      <c r="BQ5" s="644"/>
      <c r="BR5" s="644"/>
      <c r="BS5" s="645">
        <v>75069</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141913</v>
      </c>
      <c r="S6" s="642"/>
      <c r="T6" s="642"/>
      <c r="U6" s="642"/>
      <c r="V6" s="642"/>
      <c r="W6" s="642"/>
      <c r="X6" s="642"/>
      <c r="Y6" s="643"/>
      <c r="Z6" s="644">
        <v>0.9</v>
      </c>
      <c r="AA6" s="644"/>
      <c r="AB6" s="644"/>
      <c r="AC6" s="644"/>
      <c r="AD6" s="645">
        <v>141913</v>
      </c>
      <c r="AE6" s="645"/>
      <c r="AF6" s="645"/>
      <c r="AG6" s="645"/>
      <c r="AH6" s="645"/>
      <c r="AI6" s="645"/>
      <c r="AJ6" s="645"/>
      <c r="AK6" s="645"/>
      <c r="AL6" s="646">
        <v>1.6</v>
      </c>
      <c r="AM6" s="647"/>
      <c r="AN6" s="647"/>
      <c r="AO6" s="648"/>
      <c r="AP6" s="638" t="s">
        <v>234</v>
      </c>
      <c r="AQ6" s="639"/>
      <c r="AR6" s="639"/>
      <c r="AS6" s="639"/>
      <c r="AT6" s="639"/>
      <c r="AU6" s="639"/>
      <c r="AV6" s="639"/>
      <c r="AW6" s="639"/>
      <c r="AX6" s="639"/>
      <c r="AY6" s="639"/>
      <c r="AZ6" s="639"/>
      <c r="BA6" s="639"/>
      <c r="BB6" s="639"/>
      <c r="BC6" s="639"/>
      <c r="BD6" s="639"/>
      <c r="BE6" s="639"/>
      <c r="BF6" s="640"/>
      <c r="BG6" s="641">
        <v>3808424</v>
      </c>
      <c r="BH6" s="642"/>
      <c r="BI6" s="642"/>
      <c r="BJ6" s="642"/>
      <c r="BK6" s="642"/>
      <c r="BL6" s="642"/>
      <c r="BM6" s="642"/>
      <c r="BN6" s="643"/>
      <c r="BO6" s="644">
        <v>99.8</v>
      </c>
      <c r="BP6" s="644"/>
      <c r="BQ6" s="644"/>
      <c r="BR6" s="644"/>
      <c r="BS6" s="645">
        <v>75069</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133051</v>
      </c>
      <c r="CS6" s="642"/>
      <c r="CT6" s="642"/>
      <c r="CU6" s="642"/>
      <c r="CV6" s="642"/>
      <c r="CW6" s="642"/>
      <c r="CX6" s="642"/>
      <c r="CY6" s="643"/>
      <c r="CZ6" s="635">
        <v>0.8</v>
      </c>
      <c r="DA6" s="636"/>
      <c r="DB6" s="636"/>
      <c r="DC6" s="655"/>
      <c r="DD6" s="650">
        <v>1274</v>
      </c>
      <c r="DE6" s="642"/>
      <c r="DF6" s="642"/>
      <c r="DG6" s="642"/>
      <c r="DH6" s="642"/>
      <c r="DI6" s="642"/>
      <c r="DJ6" s="642"/>
      <c r="DK6" s="642"/>
      <c r="DL6" s="642"/>
      <c r="DM6" s="642"/>
      <c r="DN6" s="642"/>
      <c r="DO6" s="642"/>
      <c r="DP6" s="643"/>
      <c r="DQ6" s="650">
        <v>133051</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4846</v>
      </c>
      <c r="S7" s="642"/>
      <c r="T7" s="642"/>
      <c r="U7" s="642"/>
      <c r="V7" s="642"/>
      <c r="W7" s="642"/>
      <c r="X7" s="642"/>
      <c r="Y7" s="643"/>
      <c r="Z7" s="644">
        <v>0</v>
      </c>
      <c r="AA7" s="644"/>
      <c r="AB7" s="644"/>
      <c r="AC7" s="644"/>
      <c r="AD7" s="645">
        <v>4846</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1580365</v>
      </c>
      <c r="BH7" s="642"/>
      <c r="BI7" s="642"/>
      <c r="BJ7" s="642"/>
      <c r="BK7" s="642"/>
      <c r="BL7" s="642"/>
      <c r="BM7" s="642"/>
      <c r="BN7" s="643"/>
      <c r="BO7" s="644">
        <v>41.4</v>
      </c>
      <c r="BP7" s="644"/>
      <c r="BQ7" s="644"/>
      <c r="BR7" s="644"/>
      <c r="BS7" s="645">
        <v>75069</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1355407</v>
      </c>
      <c r="CS7" s="642"/>
      <c r="CT7" s="642"/>
      <c r="CU7" s="642"/>
      <c r="CV7" s="642"/>
      <c r="CW7" s="642"/>
      <c r="CX7" s="642"/>
      <c r="CY7" s="643"/>
      <c r="CZ7" s="644">
        <v>8.6</v>
      </c>
      <c r="DA7" s="644"/>
      <c r="DB7" s="644"/>
      <c r="DC7" s="644"/>
      <c r="DD7" s="650">
        <v>25245</v>
      </c>
      <c r="DE7" s="642"/>
      <c r="DF7" s="642"/>
      <c r="DG7" s="642"/>
      <c r="DH7" s="642"/>
      <c r="DI7" s="642"/>
      <c r="DJ7" s="642"/>
      <c r="DK7" s="642"/>
      <c r="DL7" s="642"/>
      <c r="DM7" s="642"/>
      <c r="DN7" s="642"/>
      <c r="DO7" s="642"/>
      <c r="DP7" s="643"/>
      <c r="DQ7" s="650">
        <v>1177039</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9674</v>
      </c>
      <c r="S8" s="642"/>
      <c r="T8" s="642"/>
      <c r="U8" s="642"/>
      <c r="V8" s="642"/>
      <c r="W8" s="642"/>
      <c r="X8" s="642"/>
      <c r="Y8" s="643"/>
      <c r="Z8" s="644">
        <v>0.1</v>
      </c>
      <c r="AA8" s="644"/>
      <c r="AB8" s="644"/>
      <c r="AC8" s="644"/>
      <c r="AD8" s="645">
        <v>9674</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52233</v>
      </c>
      <c r="BH8" s="642"/>
      <c r="BI8" s="642"/>
      <c r="BJ8" s="642"/>
      <c r="BK8" s="642"/>
      <c r="BL8" s="642"/>
      <c r="BM8" s="642"/>
      <c r="BN8" s="643"/>
      <c r="BO8" s="644">
        <v>1.4</v>
      </c>
      <c r="BP8" s="644"/>
      <c r="BQ8" s="644"/>
      <c r="BR8" s="644"/>
      <c r="BS8" s="650" t="s">
        <v>131</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4372782</v>
      </c>
      <c r="CS8" s="642"/>
      <c r="CT8" s="642"/>
      <c r="CU8" s="642"/>
      <c r="CV8" s="642"/>
      <c r="CW8" s="642"/>
      <c r="CX8" s="642"/>
      <c r="CY8" s="643"/>
      <c r="CZ8" s="644">
        <v>27.7</v>
      </c>
      <c r="DA8" s="644"/>
      <c r="DB8" s="644"/>
      <c r="DC8" s="644"/>
      <c r="DD8" s="650">
        <v>66204</v>
      </c>
      <c r="DE8" s="642"/>
      <c r="DF8" s="642"/>
      <c r="DG8" s="642"/>
      <c r="DH8" s="642"/>
      <c r="DI8" s="642"/>
      <c r="DJ8" s="642"/>
      <c r="DK8" s="642"/>
      <c r="DL8" s="642"/>
      <c r="DM8" s="642"/>
      <c r="DN8" s="642"/>
      <c r="DO8" s="642"/>
      <c r="DP8" s="643"/>
      <c r="DQ8" s="650">
        <v>2518017</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7478</v>
      </c>
      <c r="S9" s="642"/>
      <c r="T9" s="642"/>
      <c r="U9" s="642"/>
      <c r="V9" s="642"/>
      <c r="W9" s="642"/>
      <c r="X9" s="642"/>
      <c r="Y9" s="643"/>
      <c r="Z9" s="644">
        <v>0</v>
      </c>
      <c r="AA9" s="644"/>
      <c r="AB9" s="644"/>
      <c r="AC9" s="644"/>
      <c r="AD9" s="645">
        <v>7478</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1064670</v>
      </c>
      <c r="BH9" s="642"/>
      <c r="BI9" s="642"/>
      <c r="BJ9" s="642"/>
      <c r="BK9" s="642"/>
      <c r="BL9" s="642"/>
      <c r="BM9" s="642"/>
      <c r="BN9" s="643"/>
      <c r="BO9" s="644">
        <v>27.9</v>
      </c>
      <c r="BP9" s="644"/>
      <c r="BQ9" s="644"/>
      <c r="BR9" s="644"/>
      <c r="BS9" s="650" t="s">
        <v>181</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1563033</v>
      </c>
      <c r="CS9" s="642"/>
      <c r="CT9" s="642"/>
      <c r="CU9" s="642"/>
      <c r="CV9" s="642"/>
      <c r="CW9" s="642"/>
      <c r="CX9" s="642"/>
      <c r="CY9" s="643"/>
      <c r="CZ9" s="644">
        <v>9.9</v>
      </c>
      <c r="DA9" s="644"/>
      <c r="DB9" s="644"/>
      <c r="DC9" s="644"/>
      <c r="DD9" s="650">
        <v>491306</v>
      </c>
      <c r="DE9" s="642"/>
      <c r="DF9" s="642"/>
      <c r="DG9" s="642"/>
      <c r="DH9" s="642"/>
      <c r="DI9" s="642"/>
      <c r="DJ9" s="642"/>
      <c r="DK9" s="642"/>
      <c r="DL9" s="642"/>
      <c r="DM9" s="642"/>
      <c r="DN9" s="642"/>
      <c r="DO9" s="642"/>
      <c r="DP9" s="643"/>
      <c r="DQ9" s="650">
        <v>871753</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246</v>
      </c>
      <c r="S10" s="642"/>
      <c r="T10" s="642"/>
      <c r="U10" s="642"/>
      <c r="V10" s="642"/>
      <c r="W10" s="642"/>
      <c r="X10" s="642"/>
      <c r="Y10" s="643"/>
      <c r="Z10" s="644" t="s">
        <v>131</v>
      </c>
      <c r="AA10" s="644"/>
      <c r="AB10" s="644"/>
      <c r="AC10" s="644"/>
      <c r="AD10" s="645" t="s">
        <v>131</v>
      </c>
      <c r="AE10" s="645"/>
      <c r="AF10" s="645"/>
      <c r="AG10" s="645"/>
      <c r="AH10" s="645"/>
      <c r="AI10" s="645"/>
      <c r="AJ10" s="645"/>
      <c r="AK10" s="645"/>
      <c r="AL10" s="646" t="s">
        <v>131</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84863</v>
      </c>
      <c r="BH10" s="642"/>
      <c r="BI10" s="642"/>
      <c r="BJ10" s="642"/>
      <c r="BK10" s="642"/>
      <c r="BL10" s="642"/>
      <c r="BM10" s="642"/>
      <c r="BN10" s="643"/>
      <c r="BO10" s="644">
        <v>2.2000000000000002</v>
      </c>
      <c r="BP10" s="644"/>
      <c r="BQ10" s="644"/>
      <c r="BR10" s="644"/>
      <c r="BS10" s="650" t="s">
        <v>181</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61832</v>
      </c>
      <c r="CS10" s="642"/>
      <c r="CT10" s="642"/>
      <c r="CU10" s="642"/>
      <c r="CV10" s="642"/>
      <c r="CW10" s="642"/>
      <c r="CX10" s="642"/>
      <c r="CY10" s="643"/>
      <c r="CZ10" s="644">
        <v>0.4</v>
      </c>
      <c r="DA10" s="644"/>
      <c r="DB10" s="644"/>
      <c r="DC10" s="644"/>
      <c r="DD10" s="650" t="s">
        <v>131</v>
      </c>
      <c r="DE10" s="642"/>
      <c r="DF10" s="642"/>
      <c r="DG10" s="642"/>
      <c r="DH10" s="642"/>
      <c r="DI10" s="642"/>
      <c r="DJ10" s="642"/>
      <c r="DK10" s="642"/>
      <c r="DL10" s="642"/>
      <c r="DM10" s="642"/>
      <c r="DN10" s="642"/>
      <c r="DO10" s="642"/>
      <c r="DP10" s="643"/>
      <c r="DQ10" s="650">
        <v>1148</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131</v>
      </c>
      <c r="S11" s="642"/>
      <c r="T11" s="642"/>
      <c r="U11" s="642"/>
      <c r="V11" s="642"/>
      <c r="W11" s="642"/>
      <c r="X11" s="642"/>
      <c r="Y11" s="643"/>
      <c r="Z11" s="644" t="s">
        <v>181</v>
      </c>
      <c r="AA11" s="644"/>
      <c r="AB11" s="644"/>
      <c r="AC11" s="644"/>
      <c r="AD11" s="645" t="s">
        <v>246</v>
      </c>
      <c r="AE11" s="645"/>
      <c r="AF11" s="645"/>
      <c r="AG11" s="645"/>
      <c r="AH11" s="645"/>
      <c r="AI11" s="645"/>
      <c r="AJ11" s="645"/>
      <c r="AK11" s="645"/>
      <c r="AL11" s="646" t="s">
        <v>131</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378599</v>
      </c>
      <c r="BH11" s="642"/>
      <c r="BI11" s="642"/>
      <c r="BJ11" s="642"/>
      <c r="BK11" s="642"/>
      <c r="BL11" s="642"/>
      <c r="BM11" s="642"/>
      <c r="BN11" s="643"/>
      <c r="BO11" s="644">
        <v>9.9</v>
      </c>
      <c r="BP11" s="644"/>
      <c r="BQ11" s="644"/>
      <c r="BR11" s="644"/>
      <c r="BS11" s="650">
        <v>75069</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1254497</v>
      </c>
      <c r="CS11" s="642"/>
      <c r="CT11" s="642"/>
      <c r="CU11" s="642"/>
      <c r="CV11" s="642"/>
      <c r="CW11" s="642"/>
      <c r="CX11" s="642"/>
      <c r="CY11" s="643"/>
      <c r="CZ11" s="644">
        <v>8</v>
      </c>
      <c r="DA11" s="644"/>
      <c r="DB11" s="644"/>
      <c r="DC11" s="644"/>
      <c r="DD11" s="650">
        <v>180261</v>
      </c>
      <c r="DE11" s="642"/>
      <c r="DF11" s="642"/>
      <c r="DG11" s="642"/>
      <c r="DH11" s="642"/>
      <c r="DI11" s="642"/>
      <c r="DJ11" s="642"/>
      <c r="DK11" s="642"/>
      <c r="DL11" s="642"/>
      <c r="DM11" s="642"/>
      <c r="DN11" s="642"/>
      <c r="DO11" s="642"/>
      <c r="DP11" s="643"/>
      <c r="DQ11" s="650">
        <v>775727</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551217</v>
      </c>
      <c r="S12" s="642"/>
      <c r="T12" s="642"/>
      <c r="U12" s="642"/>
      <c r="V12" s="642"/>
      <c r="W12" s="642"/>
      <c r="X12" s="642"/>
      <c r="Y12" s="643"/>
      <c r="Z12" s="644">
        <v>3.4</v>
      </c>
      <c r="AA12" s="644"/>
      <c r="AB12" s="644"/>
      <c r="AC12" s="644"/>
      <c r="AD12" s="645">
        <v>551217</v>
      </c>
      <c r="AE12" s="645"/>
      <c r="AF12" s="645"/>
      <c r="AG12" s="645"/>
      <c r="AH12" s="645"/>
      <c r="AI12" s="645"/>
      <c r="AJ12" s="645"/>
      <c r="AK12" s="645"/>
      <c r="AL12" s="646">
        <v>6.2</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1920824</v>
      </c>
      <c r="BH12" s="642"/>
      <c r="BI12" s="642"/>
      <c r="BJ12" s="642"/>
      <c r="BK12" s="642"/>
      <c r="BL12" s="642"/>
      <c r="BM12" s="642"/>
      <c r="BN12" s="643"/>
      <c r="BO12" s="644">
        <v>50.3</v>
      </c>
      <c r="BP12" s="644"/>
      <c r="BQ12" s="644"/>
      <c r="BR12" s="644"/>
      <c r="BS12" s="650" t="s">
        <v>131</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990659</v>
      </c>
      <c r="CS12" s="642"/>
      <c r="CT12" s="642"/>
      <c r="CU12" s="642"/>
      <c r="CV12" s="642"/>
      <c r="CW12" s="642"/>
      <c r="CX12" s="642"/>
      <c r="CY12" s="643"/>
      <c r="CZ12" s="644">
        <v>6.3</v>
      </c>
      <c r="DA12" s="644"/>
      <c r="DB12" s="644"/>
      <c r="DC12" s="644"/>
      <c r="DD12" s="650">
        <v>505665</v>
      </c>
      <c r="DE12" s="642"/>
      <c r="DF12" s="642"/>
      <c r="DG12" s="642"/>
      <c r="DH12" s="642"/>
      <c r="DI12" s="642"/>
      <c r="DJ12" s="642"/>
      <c r="DK12" s="642"/>
      <c r="DL12" s="642"/>
      <c r="DM12" s="642"/>
      <c r="DN12" s="642"/>
      <c r="DO12" s="642"/>
      <c r="DP12" s="643"/>
      <c r="DQ12" s="650">
        <v>335643</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43411</v>
      </c>
      <c r="S13" s="642"/>
      <c r="T13" s="642"/>
      <c r="U13" s="642"/>
      <c r="V13" s="642"/>
      <c r="W13" s="642"/>
      <c r="X13" s="642"/>
      <c r="Y13" s="643"/>
      <c r="Z13" s="644">
        <v>0.3</v>
      </c>
      <c r="AA13" s="644"/>
      <c r="AB13" s="644"/>
      <c r="AC13" s="644"/>
      <c r="AD13" s="645">
        <v>43411</v>
      </c>
      <c r="AE13" s="645"/>
      <c r="AF13" s="645"/>
      <c r="AG13" s="645"/>
      <c r="AH13" s="645"/>
      <c r="AI13" s="645"/>
      <c r="AJ13" s="645"/>
      <c r="AK13" s="645"/>
      <c r="AL13" s="646">
        <v>0.5</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1884766</v>
      </c>
      <c r="BH13" s="642"/>
      <c r="BI13" s="642"/>
      <c r="BJ13" s="642"/>
      <c r="BK13" s="642"/>
      <c r="BL13" s="642"/>
      <c r="BM13" s="642"/>
      <c r="BN13" s="643"/>
      <c r="BO13" s="644">
        <v>49.4</v>
      </c>
      <c r="BP13" s="644"/>
      <c r="BQ13" s="644"/>
      <c r="BR13" s="644"/>
      <c r="BS13" s="650" t="s">
        <v>181</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2172691</v>
      </c>
      <c r="CS13" s="642"/>
      <c r="CT13" s="642"/>
      <c r="CU13" s="642"/>
      <c r="CV13" s="642"/>
      <c r="CW13" s="642"/>
      <c r="CX13" s="642"/>
      <c r="CY13" s="643"/>
      <c r="CZ13" s="644">
        <v>13.8</v>
      </c>
      <c r="DA13" s="644"/>
      <c r="DB13" s="644"/>
      <c r="DC13" s="644"/>
      <c r="DD13" s="650">
        <v>1291951</v>
      </c>
      <c r="DE13" s="642"/>
      <c r="DF13" s="642"/>
      <c r="DG13" s="642"/>
      <c r="DH13" s="642"/>
      <c r="DI13" s="642"/>
      <c r="DJ13" s="642"/>
      <c r="DK13" s="642"/>
      <c r="DL13" s="642"/>
      <c r="DM13" s="642"/>
      <c r="DN13" s="642"/>
      <c r="DO13" s="642"/>
      <c r="DP13" s="643"/>
      <c r="DQ13" s="650">
        <v>820103</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246</v>
      </c>
      <c r="S14" s="642"/>
      <c r="T14" s="642"/>
      <c r="U14" s="642"/>
      <c r="V14" s="642"/>
      <c r="W14" s="642"/>
      <c r="X14" s="642"/>
      <c r="Y14" s="643"/>
      <c r="Z14" s="644" t="s">
        <v>131</v>
      </c>
      <c r="AA14" s="644"/>
      <c r="AB14" s="644"/>
      <c r="AC14" s="644"/>
      <c r="AD14" s="645" t="s">
        <v>131</v>
      </c>
      <c r="AE14" s="645"/>
      <c r="AF14" s="645"/>
      <c r="AG14" s="645"/>
      <c r="AH14" s="645"/>
      <c r="AI14" s="645"/>
      <c r="AJ14" s="645"/>
      <c r="AK14" s="645"/>
      <c r="AL14" s="646" t="s">
        <v>131</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101481</v>
      </c>
      <c r="BH14" s="642"/>
      <c r="BI14" s="642"/>
      <c r="BJ14" s="642"/>
      <c r="BK14" s="642"/>
      <c r="BL14" s="642"/>
      <c r="BM14" s="642"/>
      <c r="BN14" s="643"/>
      <c r="BO14" s="644">
        <v>2.7</v>
      </c>
      <c r="BP14" s="644"/>
      <c r="BQ14" s="644"/>
      <c r="BR14" s="644"/>
      <c r="BS14" s="650" t="s">
        <v>131</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472337</v>
      </c>
      <c r="CS14" s="642"/>
      <c r="CT14" s="642"/>
      <c r="CU14" s="642"/>
      <c r="CV14" s="642"/>
      <c r="CW14" s="642"/>
      <c r="CX14" s="642"/>
      <c r="CY14" s="643"/>
      <c r="CZ14" s="644">
        <v>3</v>
      </c>
      <c r="DA14" s="644"/>
      <c r="DB14" s="644"/>
      <c r="DC14" s="644"/>
      <c r="DD14" s="650">
        <v>16243</v>
      </c>
      <c r="DE14" s="642"/>
      <c r="DF14" s="642"/>
      <c r="DG14" s="642"/>
      <c r="DH14" s="642"/>
      <c r="DI14" s="642"/>
      <c r="DJ14" s="642"/>
      <c r="DK14" s="642"/>
      <c r="DL14" s="642"/>
      <c r="DM14" s="642"/>
      <c r="DN14" s="642"/>
      <c r="DO14" s="642"/>
      <c r="DP14" s="643"/>
      <c r="DQ14" s="650">
        <v>454023</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37190</v>
      </c>
      <c r="S15" s="642"/>
      <c r="T15" s="642"/>
      <c r="U15" s="642"/>
      <c r="V15" s="642"/>
      <c r="W15" s="642"/>
      <c r="X15" s="642"/>
      <c r="Y15" s="643"/>
      <c r="Z15" s="644">
        <v>0.2</v>
      </c>
      <c r="AA15" s="644"/>
      <c r="AB15" s="644"/>
      <c r="AC15" s="644"/>
      <c r="AD15" s="645">
        <v>37190</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165025</v>
      </c>
      <c r="BH15" s="642"/>
      <c r="BI15" s="642"/>
      <c r="BJ15" s="642"/>
      <c r="BK15" s="642"/>
      <c r="BL15" s="642"/>
      <c r="BM15" s="642"/>
      <c r="BN15" s="643"/>
      <c r="BO15" s="644">
        <v>4.3</v>
      </c>
      <c r="BP15" s="644"/>
      <c r="BQ15" s="644"/>
      <c r="BR15" s="644"/>
      <c r="BS15" s="650" t="s">
        <v>246</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1548179</v>
      </c>
      <c r="CS15" s="642"/>
      <c r="CT15" s="642"/>
      <c r="CU15" s="642"/>
      <c r="CV15" s="642"/>
      <c r="CW15" s="642"/>
      <c r="CX15" s="642"/>
      <c r="CY15" s="643"/>
      <c r="CZ15" s="644">
        <v>9.8000000000000007</v>
      </c>
      <c r="DA15" s="644"/>
      <c r="DB15" s="644"/>
      <c r="DC15" s="644"/>
      <c r="DD15" s="650">
        <v>128335</v>
      </c>
      <c r="DE15" s="642"/>
      <c r="DF15" s="642"/>
      <c r="DG15" s="642"/>
      <c r="DH15" s="642"/>
      <c r="DI15" s="642"/>
      <c r="DJ15" s="642"/>
      <c r="DK15" s="642"/>
      <c r="DL15" s="642"/>
      <c r="DM15" s="642"/>
      <c r="DN15" s="642"/>
      <c r="DO15" s="642"/>
      <c r="DP15" s="643"/>
      <c r="DQ15" s="650">
        <v>1318788</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246</v>
      </c>
      <c r="S16" s="642"/>
      <c r="T16" s="642"/>
      <c r="U16" s="642"/>
      <c r="V16" s="642"/>
      <c r="W16" s="642"/>
      <c r="X16" s="642"/>
      <c r="Y16" s="643"/>
      <c r="Z16" s="644" t="s">
        <v>131</v>
      </c>
      <c r="AA16" s="644"/>
      <c r="AB16" s="644"/>
      <c r="AC16" s="644"/>
      <c r="AD16" s="645" t="s">
        <v>181</v>
      </c>
      <c r="AE16" s="645"/>
      <c r="AF16" s="645"/>
      <c r="AG16" s="645"/>
      <c r="AH16" s="645"/>
      <c r="AI16" s="645"/>
      <c r="AJ16" s="645"/>
      <c r="AK16" s="645"/>
      <c r="AL16" s="646" t="s">
        <v>131</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v>40729</v>
      </c>
      <c r="BH16" s="642"/>
      <c r="BI16" s="642"/>
      <c r="BJ16" s="642"/>
      <c r="BK16" s="642"/>
      <c r="BL16" s="642"/>
      <c r="BM16" s="642"/>
      <c r="BN16" s="643"/>
      <c r="BO16" s="644">
        <v>1.1000000000000001</v>
      </c>
      <c r="BP16" s="644"/>
      <c r="BQ16" s="644"/>
      <c r="BR16" s="644"/>
      <c r="BS16" s="650" t="s">
        <v>131</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t="s">
        <v>181</v>
      </c>
      <c r="CS16" s="642"/>
      <c r="CT16" s="642"/>
      <c r="CU16" s="642"/>
      <c r="CV16" s="642"/>
      <c r="CW16" s="642"/>
      <c r="CX16" s="642"/>
      <c r="CY16" s="643"/>
      <c r="CZ16" s="644" t="s">
        <v>131</v>
      </c>
      <c r="DA16" s="644"/>
      <c r="DB16" s="644"/>
      <c r="DC16" s="644"/>
      <c r="DD16" s="650" t="s">
        <v>131</v>
      </c>
      <c r="DE16" s="642"/>
      <c r="DF16" s="642"/>
      <c r="DG16" s="642"/>
      <c r="DH16" s="642"/>
      <c r="DI16" s="642"/>
      <c r="DJ16" s="642"/>
      <c r="DK16" s="642"/>
      <c r="DL16" s="642"/>
      <c r="DM16" s="642"/>
      <c r="DN16" s="642"/>
      <c r="DO16" s="642"/>
      <c r="DP16" s="643"/>
      <c r="DQ16" s="650" t="s">
        <v>131</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17880</v>
      </c>
      <c r="S17" s="642"/>
      <c r="T17" s="642"/>
      <c r="U17" s="642"/>
      <c r="V17" s="642"/>
      <c r="W17" s="642"/>
      <c r="X17" s="642"/>
      <c r="Y17" s="643"/>
      <c r="Z17" s="644">
        <v>0.1</v>
      </c>
      <c r="AA17" s="644"/>
      <c r="AB17" s="644"/>
      <c r="AC17" s="644"/>
      <c r="AD17" s="645">
        <v>17880</v>
      </c>
      <c r="AE17" s="645"/>
      <c r="AF17" s="645"/>
      <c r="AG17" s="645"/>
      <c r="AH17" s="645"/>
      <c r="AI17" s="645"/>
      <c r="AJ17" s="645"/>
      <c r="AK17" s="645"/>
      <c r="AL17" s="646">
        <v>0.2</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131</v>
      </c>
      <c r="BH17" s="642"/>
      <c r="BI17" s="642"/>
      <c r="BJ17" s="642"/>
      <c r="BK17" s="642"/>
      <c r="BL17" s="642"/>
      <c r="BM17" s="642"/>
      <c r="BN17" s="643"/>
      <c r="BO17" s="644" t="s">
        <v>181</v>
      </c>
      <c r="BP17" s="644"/>
      <c r="BQ17" s="644"/>
      <c r="BR17" s="644"/>
      <c r="BS17" s="650" t="s">
        <v>131</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1849499</v>
      </c>
      <c r="CS17" s="642"/>
      <c r="CT17" s="642"/>
      <c r="CU17" s="642"/>
      <c r="CV17" s="642"/>
      <c r="CW17" s="642"/>
      <c r="CX17" s="642"/>
      <c r="CY17" s="643"/>
      <c r="CZ17" s="644">
        <v>11.7</v>
      </c>
      <c r="DA17" s="644"/>
      <c r="DB17" s="644"/>
      <c r="DC17" s="644"/>
      <c r="DD17" s="650" t="s">
        <v>246</v>
      </c>
      <c r="DE17" s="642"/>
      <c r="DF17" s="642"/>
      <c r="DG17" s="642"/>
      <c r="DH17" s="642"/>
      <c r="DI17" s="642"/>
      <c r="DJ17" s="642"/>
      <c r="DK17" s="642"/>
      <c r="DL17" s="642"/>
      <c r="DM17" s="642"/>
      <c r="DN17" s="642"/>
      <c r="DO17" s="642"/>
      <c r="DP17" s="643"/>
      <c r="DQ17" s="650">
        <v>1741583</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4550400</v>
      </c>
      <c r="S18" s="642"/>
      <c r="T18" s="642"/>
      <c r="U18" s="642"/>
      <c r="V18" s="642"/>
      <c r="W18" s="642"/>
      <c r="X18" s="642"/>
      <c r="Y18" s="643"/>
      <c r="Z18" s="644">
        <v>27.7</v>
      </c>
      <c r="AA18" s="644"/>
      <c r="AB18" s="644"/>
      <c r="AC18" s="644"/>
      <c r="AD18" s="645">
        <v>4065861</v>
      </c>
      <c r="AE18" s="645"/>
      <c r="AF18" s="645"/>
      <c r="AG18" s="645"/>
      <c r="AH18" s="645"/>
      <c r="AI18" s="645"/>
      <c r="AJ18" s="645"/>
      <c r="AK18" s="645"/>
      <c r="AL18" s="646">
        <v>46</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246</v>
      </c>
      <c r="BH18" s="642"/>
      <c r="BI18" s="642"/>
      <c r="BJ18" s="642"/>
      <c r="BK18" s="642"/>
      <c r="BL18" s="642"/>
      <c r="BM18" s="642"/>
      <c r="BN18" s="643"/>
      <c r="BO18" s="644" t="s">
        <v>181</v>
      </c>
      <c r="BP18" s="644"/>
      <c r="BQ18" s="644"/>
      <c r="BR18" s="644"/>
      <c r="BS18" s="650" t="s">
        <v>181</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131</v>
      </c>
      <c r="CS18" s="642"/>
      <c r="CT18" s="642"/>
      <c r="CU18" s="642"/>
      <c r="CV18" s="642"/>
      <c r="CW18" s="642"/>
      <c r="CX18" s="642"/>
      <c r="CY18" s="643"/>
      <c r="CZ18" s="644" t="s">
        <v>131</v>
      </c>
      <c r="DA18" s="644"/>
      <c r="DB18" s="644"/>
      <c r="DC18" s="644"/>
      <c r="DD18" s="650" t="s">
        <v>131</v>
      </c>
      <c r="DE18" s="642"/>
      <c r="DF18" s="642"/>
      <c r="DG18" s="642"/>
      <c r="DH18" s="642"/>
      <c r="DI18" s="642"/>
      <c r="DJ18" s="642"/>
      <c r="DK18" s="642"/>
      <c r="DL18" s="642"/>
      <c r="DM18" s="642"/>
      <c r="DN18" s="642"/>
      <c r="DO18" s="642"/>
      <c r="DP18" s="643"/>
      <c r="DQ18" s="650" t="s">
        <v>181</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4065861</v>
      </c>
      <c r="S19" s="642"/>
      <c r="T19" s="642"/>
      <c r="U19" s="642"/>
      <c r="V19" s="642"/>
      <c r="W19" s="642"/>
      <c r="X19" s="642"/>
      <c r="Y19" s="643"/>
      <c r="Z19" s="644">
        <v>24.8</v>
      </c>
      <c r="AA19" s="644"/>
      <c r="AB19" s="644"/>
      <c r="AC19" s="644"/>
      <c r="AD19" s="645">
        <v>4065861</v>
      </c>
      <c r="AE19" s="645"/>
      <c r="AF19" s="645"/>
      <c r="AG19" s="645"/>
      <c r="AH19" s="645"/>
      <c r="AI19" s="645"/>
      <c r="AJ19" s="645"/>
      <c r="AK19" s="645"/>
      <c r="AL19" s="646">
        <v>46</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8165</v>
      </c>
      <c r="BH19" s="642"/>
      <c r="BI19" s="642"/>
      <c r="BJ19" s="642"/>
      <c r="BK19" s="642"/>
      <c r="BL19" s="642"/>
      <c r="BM19" s="642"/>
      <c r="BN19" s="643"/>
      <c r="BO19" s="644">
        <v>0.2</v>
      </c>
      <c r="BP19" s="644"/>
      <c r="BQ19" s="644"/>
      <c r="BR19" s="644"/>
      <c r="BS19" s="650" t="s">
        <v>131</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181</v>
      </c>
      <c r="CS19" s="642"/>
      <c r="CT19" s="642"/>
      <c r="CU19" s="642"/>
      <c r="CV19" s="642"/>
      <c r="CW19" s="642"/>
      <c r="CX19" s="642"/>
      <c r="CY19" s="643"/>
      <c r="CZ19" s="644" t="s">
        <v>131</v>
      </c>
      <c r="DA19" s="644"/>
      <c r="DB19" s="644"/>
      <c r="DC19" s="644"/>
      <c r="DD19" s="650" t="s">
        <v>181</v>
      </c>
      <c r="DE19" s="642"/>
      <c r="DF19" s="642"/>
      <c r="DG19" s="642"/>
      <c r="DH19" s="642"/>
      <c r="DI19" s="642"/>
      <c r="DJ19" s="642"/>
      <c r="DK19" s="642"/>
      <c r="DL19" s="642"/>
      <c r="DM19" s="642"/>
      <c r="DN19" s="642"/>
      <c r="DO19" s="642"/>
      <c r="DP19" s="643"/>
      <c r="DQ19" s="650" t="s">
        <v>131</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484495</v>
      </c>
      <c r="S20" s="642"/>
      <c r="T20" s="642"/>
      <c r="U20" s="642"/>
      <c r="V20" s="642"/>
      <c r="W20" s="642"/>
      <c r="X20" s="642"/>
      <c r="Y20" s="643"/>
      <c r="Z20" s="644">
        <v>3</v>
      </c>
      <c r="AA20" s="644"/>
      <c r="AB20" s="644"/>
      <c r="AC20" s="644"/>
      <c r="AD20" s="645" t="s">
        <v>131</v>
      </c>
      <c r="AE20" s="645"/>
      <c r="AF20" s="645"/>
      <c r="AG20" s="645"/>
      <c r="AH20" s="645"/>
      <c r="AI20" s="645"/>
      <c r="AJ20" s="645"/>
      <c r="AK20" s="645"/>
      <c r="AL20" s="646" t="s">
        <v>181</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8165</v>
      </c>
      <c r="BH20" s="642"/>
      <c r="BI20" s="642"/>
      <c r="BJ20" s="642"/>
      <c r="BK20" s="642"/>
      <c r="BL20" s="642"/>
      <c r="BM20" s="642"/>
      <c r="BN20" s="643"/>
      <c r="BO20" s="644">
        <v>0.2</v>
      </c>
      <c r="BP20" s="644"/>
      <c r="BQ20" s="644"/>
      <c r="BR20" s="644"/>
      <c r="BS20" s="650" t="s">
        <v>131</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15773967</v>
      </c>
      <c r="CS20" s="642"/>
      <c r="CT20" s="642"/>
      <c r="CU20" s="642"/>
      <c r="CV20" s="642"/>
      <c r="CW20" s="642"/>
      <c r="CX20" s="642"/>
      <c r="CY20" s="643"/>
      <c r="CZ20" s="644">
        <v>100</v>
      </c>
      <c r="DA20" s="644"/>
      <c r="DB20" s="644"/>
      <c r="DC20" s="644"/>
      <c r="DD20" s="650">
        <v>2706484</v>
      </c>
      <c r="DE20" s="642"/>
      <c r="DF20" s="642"/>
      <c r="DG20" s="642"/>
      <c r="DH20" s="642"/>
      <c r="DI20" s="642"/>
      <c r="DJ20" s="642"/>
      <c r="DK20" s="642"/>
      <c r="DL20" s="642"/>
      <c r="DM20" s="642"/>
      <c r="DN20" s="642"/>
      <c r="DO20" s="642"/>
      <c r="DP20" s="643"/>
      <c r="DQ20" s="650">
        <v>10146875</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44</v>
      </c>
      <c r="S21" s="642"/>
      <c r="T21" s="642"/>
      <c r="U21" s="642"/>
      <c r="V21" s="642"/>
      <c r="W21" s="642"/>
      <c r="X21" s="642"/>
      <c r="Y21" s="643"/>
      <c r="Z21" s="644">
        <v>0</v>
      </c>
      <c r="AA21" s="644"/>
      <c r="AB21" s="644"/>
      <c r="AC21" s="644"/>
      <c r="AD21" s="645" t="s">
        <v>131</v>
      </c>
      <c r="AE21" s="645"/>
      <c r="AF21" s="645"/>
      <c r="AG21" s="645"/>
      <c r="AH21" s="645"/>
      <c r="AI21" s="645"/>
      <c r="AJ21" s="645"/>
      <c r="AK21" s="645"/>
      <c r="AL21" s="646" t="s">
        <v>131</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8165</v>
      </c>
      <c r="BH21" s="642"/>
      <c r="BI21" s="642"/>
      <c r="BJ21" s="642"/>
      <c r="BK21" s="642"/>
      <c r="BL21" s="642"/>
      <c r="BM21" s="642"/>
      <c r="BN21" s="643"/>
      <c r="BO21" s="644">
        <v>0.2</v>
      </c>
      <c r="BP21" s="644"/>
      <c r="BQ21" s="644"/>
      <c r="BR21" s="644"/>
      <c r="BS21" s="650" t="s">
        <v>131</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9180598</v>
      </c>
      <c r="S22" s="642"/>
      <c r="T22" s="642"/>
      <c r="U22" s="642"/>
      <c r="V22" s="642"/>
      <c r="W22" s="642"/>
      <c r="X22" s="642"/>
      <c r="Y22" s="643"/>
      <c r="Z22" s="644">
        <v>56</v>
      </c>
      <c r="AA22" s="644"/>
      <c r="AB22" s="644"/>
      <c r="AC22" s="644"/>
      <c r="AD22" s="645">
        <v>8696059</v>
      </c>
      <c r="AE22" s="645"/>
      <c r="AF22" s="645"/>
      <c r="AG22" s="645"/>
      <c r="AH22" s="645"/>
      <c r="AI22" s="645"/>
      <c r="AJ22" s="645"/>
      <c r="AK22" s="645"/>
      <c r="AL22" s="646">
        <v>98.5</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181</v>
      </c>
      <c r="BH22" s="642"/>
      <c r="BI22" s="642"/>
      <c r="BJ22" s="642"/>
      <c r="BK22" s="642"/>
      <c r="BL22" s="642"/>
      <c r="BM22" s="642"/>
      <c r="BN22" s="643"/>
      <c r="BO22" s="644" t="s">
        <v>131</v>
      </c>
      <c r="BP22" s="644"/>
      <c r="BQ22" s="644"/>
      <c r="BR22" s="644"/>
      <c r="BS22" s="650" t="s">
        <v>246</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2336</v>
      </c>
      <c r="S23" s="642"/>
      <c r="T23" s="642"/>
      <c r="U23" s="642"/>
      <c r="V23" s="642"/>
      <c r="W23" s="642"/>
      <c r="X23" s="642"/>
      <c r="Y23" s="643"/>
      <c r="Z23" s="644">
        <v>0</v>
      </c>
      <c r="AA23" s="644"/>
      <c r="AB23" s="644"/>
      <c r="AC23" s="644"/>
      <c r="AD23" s="645">
        <v>2336</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131</v>
      </c>
      <c r="BH23" s="642"/>
      <c r="BI23" s="642"/>
      <c r="BJ23" s="642"/>
      <c r="BK23" s="642"/>
      <c r="BL23" s="642"/>
      <c r="BM23" s="642"/>
      <c r="BN23" s="643"/>
      <c r="BO23" s="644" t="s">
        <v>131</v>
      </c>
      <c r="BP23" s="644"/>
      <c r="BQ23" s="644"/>
      <c r="BR23" s="644"/>
      <c r="BS23" s="650" t="s">
        <v>181</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3" t="s">
        <v>289</v>
      </c>
      <c r="DM23" s="674"/>
      <c r="DN23" s="674"/>
      <c r="DO23" s="674"/>
      <c r="DP23" s="674"/>
      <c r="DQ23" s="674"/>
      <c r="DR23" s="674"/>
      <c r="DS23" s="674"/>
      <c r="DT23" s="674"/>
      <c r="DU23" s="674"/>
      <c r="DV23" s="675"/>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146585</v>
      </c>
      <c r="S24" s="642"/>
      <c r="T24" s="642"/>
      <c r="U24" s="642"/>
      <c r="V24" s="642"/>
      <c r="W24" s="642"/>
      <c r="X24" s="642"/>
      <c r="Y24" s="643"/>
      <c r="Z24" s="644">
        <v>0.9</v>
      </c>
      <c r="AA24" s="644"/>
      <c r="AB24" s="644"/>
      <c r="AC24" s="644"/>
      <c r="AD24" s="645" t="s">
        <v>131</v>
      </c>
      <c r="AE24" s="645"/>
      <c r="AF24" s="645"/>
      <c r="AG24" s="645"/>
      <c r="AH24" s="645"/>
      <c r="AI24" s="645"/>
      <c r="AJ24" s="645"/>
      <c r="AK24" s="645"/>
      <c r="AL24" s="646" t="s">
        <v>246</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181</v>
      </c>
      <c r="BH24" s="642"/>
      <c r="BI24" s="642"/>
      <c r="BJ24" s="642"/>
      <c r="BK24" s="642"/>
      <c r="BL24" s="642"/>
      <c r="BM24" s="642"/>
      <c r="BN24" s="643"/>
      <c r="BO24" s="644" t="s">
        <v>131</v>
      </c>
      <c r="BP24" s="644"/>
      <c r="BQ24" s="644"/>
      <c r="BR24" s="644"/>
      <c r="BS24" s="650" t="s">
        <v>131</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6637031</v>
      </c>
      <c r="CS24" s="631"/>
      <c r="CT24" s="631"/>
      <c r="CU24" s="631"/>
      <c r="CV24" s="631"/>
      <c r="CW24" s="631"/>
      <c r="CX24" s="631"/>
      <c r="CY24" s="632"/>
      <c r="CZ24" s="635">
        <v>42.1</v>
      </c>
      <c r="DA24" s="636"/>
      <c r="DB24" s="636"/>
      <c r="DC24" s="655"/>
      <c r="DD24" s="676">
        <v>4918629</v>
      </c>
      <c r="DE24" s="631"/>
      <c r="DF24" s="631"/>
      <c r="DG24" s="631"/>
      <c r="DH24" s="631"/>
      <c r="DI24" s="631"/>
      <c r="DJ24" s="631"/>
      <c r="DK24" s="632"/>
      <c r="DL24" s="676">
        <v>4881514</v>
      </c>
      <c r="DM24" s="631"/>
      <c r="DN24" s="631"/>
      <c r="DO24" s="631"/>
      <c r="DP24" s="631"/>
      <c r="DQ24" s="631"/>
      <c r="DR24" s="631"/>
      <c r="DS24" s="631"/>
      <c r="DT24" s="631"/>
      <c r="DU24" s="631"/>
      <c r="DV24" s="632"/>
      <c r="DW24" s="635">
        <v>52.3</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334808</v>
      </c>
      <c r="S25" s="642"/>
      <c r="T25" s="642"/>
      <c r="U25" s="642"/>
      <c r="V25" s="642"/>
      <c r="W25" s="642"/>
      <c r="X25" s="642"/>
      <c r="Y25" s="643"/>
      <c r="Z25" s="644">
        <v>2</v>
      </c>
      <c r="AA25" s="644"/>
      <c r="AB25" s="644"/>
      <c r="AC25" s="644"/>
      <c r="AD25" s="645">
        <v>24547</v>
      </c>
      <c r="AE25" s="645"/>
      <c r="AF25" s="645"/>
      <c r="AG25" s="645"/>
      <c r="AH25" s="645"/>
      <c r="AI25" s="645"/>
      <c r="AJ25" s="645"/>
      <c r="AK25" s="645"/>
      <c r="AL25" s="646">
        <v>0.3</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131</v>
      </c>
      <c r="BH25" s="642"/>
      <c r="BI25" s="642"/>
      <c r="BJ25" s="642"/>
      <c r="BK25" s="642"/>
      <c r="BL25" s="642"/>
      <c r="BM25" s="642"/>
      <c r="BN25" s="643"/>
      <c r="BO25" s="644" t="s">
        <v>181</v>
      </c>
      <c r="BP25" s="644"/>
      <c r="BQ25" s="644"/>
      <c r="BR25" s="644"/>
      <c r="BS25" s="650" t="s">
        <v>131</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2458945</v>
      </c>
      <c r="CS25" s="665"/>
      <c r="CT25" s="665"/>
      <c r="CU25" s="665"/>
      <c r="CV25" s="665"/>
      <c r="CW25" s="665"/>
      <c r="CX25" s="665"/>
      <c r="CY25" s="666"/>
      <c r="CZ25" s="646">
        <v>15.6</v>
      </c>
      <c r="DA25" s="677"/>
      <c r="DB25" s="677"/>
      <c r="DC25" s="679"/>
      <c r="DD25" s="650">
        <v>2302181</v>
      </c>
      <c r="DE25" s="665"/>
      <c r="DF25" s="665"/>
      <c r="DG25" s="665"/>
      <c r="DH25" s="665"/>
      <c r="DI25" s="665"/>
      <c r="DJ25" s="665"/>
      <c r="DK25" s="666"/>
      <c r="DL25" s="650">
        <v>2274603</v>
      </c>
      <c r="DM25" s="665"/>
      <c r="DN25" s="665"/>
      <c r="DO25" s="665"/>
      <c r="DP25" s="665"/>
      <c r="DQ25" s="665"/>
      <c r="DR25" s="665"/>
      <c r="DS25" s="665"/>
      <c r="DT25" s="665"/>
      <c r="DU25" s="665"/>
      <c r="DV25" s="666"/>
      <c r="DW25" s="646">
        <v>24.4</v>
      </c>
      <c r="DX25" s="677"/>
      <c r="DY25" s="677"/>
      <c r="DZ25" s="677"/>
      <c r="EA25" s="677"/>
      <c r="EB25" s="677"/>
      <c r="EC25" s="678"/>
    </row>
    <row r="26" spans="2:133" ht="11.25" customHeight="1" x14ac:dyDescent="0.15">
      <c r="B26" s="638" t="s">
        <v>297</v>
      </c>
      <c r="C26" s="639"/>
      <c r="D26" s="639"/>
      <c r="E26" s="639"/>
      <c r="F26" s="639"/>
      <c r="G26" s="639"/>
      <c r="H26" s="639"/>
      <c r="I26" s="639"/>
      <c r="J26" s="639"/>
      <c r="K26" s="639"/>
      <c r="L26" s="639"/>
      <c r="M26" s="639"/>
      <c r="N26" s="639"/>
      <c r="O26" s="639"/>
      <c r="P26" s="639"/>
      <c r="Q26" s="640"/>
      <c r="R26" s="641">
        <v>82304</v>
      </c>
      <c r="S26" s="642"/>
      <c r="T26" s="642"/>
      <c r="U26" s="642"/>
      <c r="V26" s="642"/>
      <c r="W26" s="642"/>
      <c r="X26" s="642"/>
      <c r="Y26" s="643"/>
      <c r="Z26" s="644">
        <v>0.5</v>
      </c>
      <c r="AA26" s="644"/>
      <c r="AB26" s="644"/>
      <c r="AC26" s="644"/>
      <c r="AD26" s="645" t="s">
        <v>131</v>
      </c>
      <c r="AE26" s="645"/>
      <c r="AF26" s="645"/>
      <c r="AG26" s="645"/>
      <c r="AH26" s="645"/>
      <c r="AI26" s="645"/>
      <c r="AJ26" s="645"/>
      <c r="AK26" s="645"/>
      <c r="AL26" s="646" t="s">
        <v>246</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181</v>
      </c>
      <c r="BH26" s="642"/>
      <c r="BI26" s="642"/>
      <c r="BJ26" s="642"/>
      <c r="BK26" s="642"/>
      <c r="BL26" s="642"/>
      <c r="BM26" s="642"/>
      <c r="BN26" s="643"/>
      <c r="BO26" s="644" t="s">
        <v>131</v>
      </c>
      <c r="BP26" s="644"/>
      <c r="BQ26" s="644"/>
      <c r="BR26" s="644"/>
      <c r="BS26" s="650" t="s">
        <v>131</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1646203</v>
      </c>
      <c r="CS26" s="642"/>
      <c r="CT26" s="642"/>
      <c r="CU26" s="642"/>
      <c r="CV26" s="642"/>
      <c r="CW26" s="642"/>
      <c r="CX26" s="642"/>
      <c r="CY26" s="643"/>
      <c r="CZ26" s="646">
        <v>10.4</v>
      </c>
      <c r="DA26" s="677"/>
      <c r="DB26" s="677"/>
      <c r="DC26" s="679"/>
      <c r="DD26" s="650">
        <v>1512436</v>
      </c>
      <c r="DE26" s="642"/>
      <c r="DF26" s="642"/>
      <c r="DG26" s="642"/>
      <c r="DH26" s="642"/>
      <c r="DI26" s="642"/>
      <c r="DJ26" s="642"/>
      <c r="DK26" s="643"/>
      <c r="DL26" s="650" t="s">
        <v>181</v>
      </c>
      <c r="DM26" s="642"/>
      <c r="DN26" s="642"/>
      <c r="DO26" s="642"/>
      <c r="DP26" s="642"/>
      <c r="DQ26" s="642"/>
      <c r="DR26" s="642"/>
      <c r="DS26" s="642"/>
      <c r="DT26" s="642"/>
      <c r="DU26" s="642"/>
      <c r="DV26" s="643"/>
      <c r="DW26" s="646" t="s">
        <v>131</v>
      </c>
      <c r="DX26" s="677"/>
      <c r="DY26" s="677"/>
      <c r="DZ26" s="677"/>
      <c r="EA26" s="677"/>
      <c r="EB26" s="677"/>
      <c r="EC26" s="678"/>
    </row>
    <row r="27" spans="2:133" ht="11.25" customHeight="1" x14ac:dyDescent="0.15">
      <c r="B27" s="638" t="s">
        <v>300</v>
      </c>
      <c r="C27" s="639"/>
      <c r="D27" s="639"/>
      <c r="E27" s="639"/>
      <c r="F27" s="639"/>
      <c r="G27" s="639"/>
      <c r="H27" s="639"/>
      <c r="I27" s="639"/>
      <c r="J27" s="639"/>
      <c r="K27" s="639"/>
      <c r="L27" s="639"/>
      <c r="M27" s="639"/>
      <c r="N27" s="639"/>
      <c r="O27" s="639"/>
      <c r="P27" s="639"/>
      <c r="Q27" s="640"/>
      <c r="R27" s="641">
        <v>1181188</v>
      </c>
      <c r="S27" s="642"/>
      <c r="T27" s="642"/>
      <c r="U27" s="642"/>
      <c r="V27" s="642"/>
      <c r="W27" s="642"/>
      <c r="X27" s="642"/>
      <c r="Y27" s="643"/>
      <c r="Z27" s="644">
        <v>7.2</v>
      </c>
      <c r="AA27" s="644"/>
      <c r="AB27" s="644"/>
      <c r="AC27" s="644"/>
      <c r="AD27" s="645" t="s">
        <v>131</v>
      </c>
      <c r="AE27" s="645"/>
      <c r="AF27" s="645"/>
      <c r="AG27" s="645"/>
      <c r="AH27" s="645"/>
      <c r="AI27" s="645"/>
      <c r="AJ27" s="645"/>
      <c r="AK27" s="645"/>
      <c r="AL27" s="646" t="s">
        <v>181</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3816589</v>
      </c>
      <c r="BH27" s="642"/>
      <c r="BI27" s="642"/>
      <c r="BJ27" s="642"/>
      <c r="BK27" s="642"/>
      <c r="BL27" s="642"/>
      <c r="BM27" s="642"/>
      <c r="BN27" s="643"/>
      <c r="BO27" s="644">
        <v>100</v>
      </c>
      <c r="BP27" s="644"/>
      <c r="BQ27" s="644"/>
      <c r="BR27" s="644"/>
      <c r="BS27" s="650">
        <v>75069</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2328587</v>
      </c>
      <c r="CS27" s="665"/>
      <c r="CT27" s="665"/>
      <c r="CU27" s="665"/>
      <c r="CV27" s="665"/>
      <c r="CW27" s="665"/>
      <c r="CX27" s="665"/>
      <c r="CY27" s="666"/>
      <c r="CZ27" s="646">
        <v>14.8</v>
      </c>
      <c r="DA27" s="677"/>
      <c r="DB27" s="677"/>
      <c r="DC27" s="679"/>
      <c r="DD27" s="650">
        <v>874865</v>
      </c>
      <c r="DE27" s="665"/>
      <c r="DF27" s="665"/>
      <c r="DG27" s="665"/>
      <c r="DH27" s="665"/>
      <c r="DI27" s="665"/>
      <c r="DJ27" s="665"/>
      <c r="DK27" s="666"/>
      <c r="DL27" s="650">
        <v>865328</v>
      </c>
      <c r="DM27" s="665"/>
      <c r="DN27" s="665"/>
      <c r="DO27" s="665"/>
      <c r="DP27" s="665"/>
      <c r="DQ27" s="665"/>
      <c r="DR27" s="665"/>
      <c r="DS27" s="665"/>
      <c r="DT27" s="665"/>
      <c r="DU27" s="665"/>
      <c r="DV27" s="666"/>
      <c r="DW27" s="646">
        <v>9.3000000000000007</v>
      </c>
      <c r="DX27" s="677"/>
      <c r="DY27" s="677"/>
      <c r="DZ27" s="677"/>
      <c r="EA27" s="677"/>
      <c r="EB27" s="677"/>
      <c r="EC27" s="678"/>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181</v>
      </c>
      <c r="S28" s="642"/>
      <c r="T28" s="642"/>
      <c r="U28" s="642"/>
      <c r="V28" s="642"/>
      <c r="W28" s="642"/>
      <c r="X28" s="642"/>
      <c r="Y28" s="643"/>
      <c r="Z28" s="644" t="s">
        <v>181</v>
      </c>
      <c r="AA28" s="644"/>
      <c r="AB28" s="644"/>
      <c r="AC28" s="644"/>
      <c r="AD28" s="645" t="s">
        <v>131</v>
      </c>
      <c r="AE28" s="645"/>
      <c r="AF28" s="645"/>
      <c r="AG28" s="645"/>
      <c r="AH28" s="645"/>
      <c r="AI28" s="645"/>
      <c r="AJ28" s="645"/>
      <c r="AK28" s="645"/>
      <c r="AL28" s="646" t="s">
        <v>131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1849499</v>
      </c>
      <c r="CS28" s="642"/>
      <c r="CT28" s="642"/>
      <c r="CU28" s="642"/>
      <c r="CV28" s="642"/>
      <c r="CW28" s="642"/>
      <c r="CX28" s="642"/>
      <c r="CY28" s="643"/>
      <c r="CZ28" s="646">
        <v>11.7</v>
      </c>
      <c r="DA28" s="677"/>
      <c r="DB28" s="677"/>
      <c r="DC28" s="679"/>
      <c r="DD28" s="650">
        <v>1741583</v>
      </c>
      <c r="DE28" s="642"/>
      <c r="DF28" s="642"/>
      <c r="DG28" s="642"/>
      <c r="DH28" s="642"/>
      <c r="DI28" s="642"/>
      <c r="DJ28" s="642"/>
      <c r="DK28" s="643"/>
      <c r="DL28" s="650">
        <v>1741583</v>
      </c>
      <c r="DM28" s="642"/>
      <c r="DN28" s="642"/>
      <c r="DO28" s="642"/>
      <c r="DP28" s="642"/>
      <c r="DQ28" s="642"/>
      <c r="DR28" s="642"/>
      <c r="DS28" s="642"/>
      <c r="DT28" s="642"/>
      <c r="DU28" s="642"/>
      <c r="DV28" s="643"/>
      <c r="DW28" s="646">
        <v>18.7</v>
      </c>
      <c r="DX28" s="677"/>
      <c r="DY28" s="677"/>
      <c r="DZ28" s="677"/>
      <c r="EA28" s="677"/>
      <c r="EB28" s="677"/>
      <c r="EC28" s="678"/>
    </row>
    <row r="29" spans="2:133" ht="11.25" customHeight="1" x14ac:dyDescent="0.15">
      <c r="B29" s="638" t="s">
        <v>305</v>
      </c>
      <c r="C29" s="639"/>
      <c r="D29" s="639"/>
      <c r="E29" s="639"/>
      <c r="F29" s="639"/>
      <c r="G29" s="639"/>
      <c r="H29" s="639"/>
      <c r="I29" s="639"/>
      <c r="J29" s="639"/>
      <c r="K29" s="639"/>
      <c r="L29" s="639"/>
      <c r="M29" s="639"/>
      <c r="N29" s="639"/>
      <c r="O29" s="639"/>
      <c r="P29" s="639"/>
      <c r="Q29" s="640"/>
      <c r="R29" s="641">
        <v>928465</v>
      </c>
      <c r="S29" s="642"/>
      <c r="T29" s="642"/>
      <c r="U29" s="642"/>
      <c r="V29" s="642"/>
      <c r="W29" s="642"/>
      <c r="X29" s="642"/>
      <c r="Y29" s="643"/>
      <c r="Z29" s="644">
        <v>5.7</v>
      </c>
      <c r="AA29" s="644"/>
      <c r="AB29" s="644"/>
      <c r="AC29" s="644"/>
      <c r="AD29" s="645" t="s">
        <v>181</v>
      </c>
      <c r="AE29" s="645"/>
      <c r="AF29" s="645"/>
      <c r="AG29" s="645"/>
      <c r="AH29" s="645"/>
      <c r="AI29" s="645"/>
      <c r="AJ29" s="645"/>
      <c r="AK29" s="645"/>
      <c r="AL29" s="646" t="s">
        <v>131</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1849398</v>
      </c>
      <c r="CS29" s="665"/>
      <c r="CT29" s="665"/>
      <c r="CU29" s="665"/>
      <c r="CV29" s="665"/>
      <c r="CW29" s="665"/>
      <c r="CX29" s="665"/>
      <c r="CY29" s="666"/>
      <c r="CZ29" s="646">
        <v>11.7</v>
      </c>
      <c r="DA29" s="677"/>
      <c r="DB29" s="677"/>
      <c r="DC29" s="679"/>
      <c r="DD29" s="650">
        <v>1741482</v>
      </c>
      <c r="DE29" s="665"/>
      <c r="DF29" s="665"/>
      <c r="DG29" s="665"/>
      <c r="DH29" s="665"/>
      <c r="DI29" s="665"/>
      <c r="DJ29" s="665"/>
      <c r="DK29" s="666"/>
      <c r="DL29" s="650">
        <v>1741482</v>
      </c>
      <c r="DM29" s="665"/>
      <c r="DN29" s="665"/>
      <c r="DO29" s="665"/>
      <c r="DP29" s="665"/>
      <c r="DQ29" s="665"/>
      <c r="DR29" s="665"/>
      <c r="DS29" s="665"/>
      <c r="DT29" s="665"/>
      <c r="DU29" s="665"/>
      <c r="DV29" s="666"/>
      <c r="DW29" s="646">
        <v>18.7</v>
      </c>
      <c r="DX29" s="677"/>
      <c r="DY29" s="677"/>
      <c r="DZ29" s="677"/>
      <c r="EA29" s="677"/>
      <c r="EB29" s="677"/>
      <c r="EC29" s="678"/>
    </row>
    <row r="30" spans="2:133" ht="11.25" customHeight="1" x14ac:dyDescent="0.15">
      <c r="B30" s="638" t="s">
        <v>310</v>
      </c>
      <c r="C30" s="639"/>
      <c r="D30" s="639"/>
      <c r="E30" s="639"/>
      <c r="F30" s="639"/>
      <c r="G30" s="639"/>
      <c r="H30" s="639"/>
      <c r="I30" s="639"/>
      <c r="J30" s="639"/>
      <c r="K30" s="639"/>
      <c r="L30" s="639"/>
      <c r="M30" s="639"/>
      <c r="N30" s="639"/>
      <c r="O30" s="639"/>
      <c r="P30" s="639"/>
      <c r="Q30" s="640"/>
      <c r="R30" s="641">
        <v>89489</v>
      </c>
      <c r="S30" s="642"/>
      <c r="T30" s="642"/>
      <c r="U30" s="642"/>
      <c r="V30" s="642"/>
      <c r="W30" s="642"/>
      <c r="X30" s="642"/>
      <c r="Y30" s="643"/>
      <c r="Z30" s="644">
        <v>0.5</v>
      </c>
      <c r="AA30" s="644"/>
      <c r="AB30" s="644"/>
      <c r="AC30" s="644"/>
      <c r="AD30" s="645">
        <v>11084</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190</v>
      </c>
      <c r="AY30" s="628"/>
      <c r="AZ30" s="628"/>
      <c r="BA30" s="628"/>
      <c r="BB30" s="628"/>
      <c r="BC30" s="628"/>
      <c r="BD30" s="628"/>
      <c r="BE30" s="628"/>
      <c r="BF30" s="629"/>
      <c r="BG30" s="701">
        <v>99.3</v>
      </c>
      <c r="BH30" s="702"/>
      <c r="BI30" s="702"/>
      <c r="BJ30" s="702"/>
      <c r="BK30" s="702"/>
      <c r="BL30" s="702"/>
      <c r="BM30" s="636">
        <v>97.6</v>
      </c>
      <c r="BN30" s="702"/>
      <c r="BO30" s="702"/>
      <c r="BP30" s="702"/>
      <c r="BQ30" s="703"/>
      <c r="BR30" s="701">
        <v>99.3</v>
      </c>
      <c r="BS30" s="702"/>
      <c r="BT30" s="702"/>
      <c r="BU30" s="702"/>
      <c r="BV30" s="702"/>
      <c r="BW30" s="702"/>
      <c r="BX30" s="636">
        <v>97.5</v>
      </c>
      <c r="BY30" s="702"/>
      <c r="BZ30" s="702"/>
      <c r="CA30" s="702"/>
      <c r="CB30" s="703"/>
      <c r="CD30" s="706"/>
      <c r="CE30" s="707"/>
      <c r="CF30" s="656" t="s">
        <v>313</v>
      </c>
      <c r="CG30" s="657"/>
      <c r="CH30" s="657"/>
      <c r="CI30" s="657"/>
      <c r="CJ30" s="657"/>
      <c r="CK30" s="657"/>
      <c r="CL30" s="657"/>
      <c r="CM30" s="657"/>
      <c r="CN30" s="657"/>
      <c r="CO30" s="657"/>
      <c r="CP30" s="657"/>
      <c r="CQ30" s="658"/>
      <c r="CR30" s="641">
        <v>1724641</v>
      </c>
      <c r="CS30" s="642"/>
      <c r="CT30" s="642"/>
      <c r="CU30" s="642"/>
      <c r="CV30" s="642"/>
      <c r="CW30" s="642"/>
      <c r="CX30" s="642"/>
      <c r="CY30" s="643"/>
      <c r="CZ30" s="646">
        <v>10.9</v>
      </c>
      <c r="DA30" s="677"/>
      <c r="DB30" s="677"/>
      <c r="DC30" s="679"/>
      <c r="DD30" s="650">
        <v>1616967</v>
      </c>
      <c r="DE30" s="642"/>
      <c r="DF30" s="642"/>
      <c r="DG30" s="642"/>
      <c r="DH30" s="642"/>
      <c r="DI30" s="642"/>
      <c r="DJ30" s="642"/>
      <c r="DK30" s="643"/>
      <c r="DL30" s="650">
        <v>1616967</v>
      </c>
      <c r="DM30" s="642"/>
      <c r="DN30" s="642"/>
      <c r="DO30" s="642"/>
      <c r="DP30" s="642"/>
      <c r="DQ30" s="642"/>
      <c r="DR30" s="642"/>
      <c r="DS30" s="642"/>
      <c r="DT30" s="642"/>
      <c r="DU30" s="642"/>
      <c r="DV30" s="643"/>
      <c r="DW30" s="646">
        <v>17.3</v>
      </c>
      <c r="DX30" s="677"/>
      <c r="DY30" s="677"/>
      <c r="DZ30" s="677"/>
      <c r="EA30" s="677"/>
      <c r="EB30" s="677"/>
      <c r="EC30" s="678"/>
    </row>
    <row r="31" spans="2:133" ht="11.25" customHeight="1" x14ac:dyDescent="0.15">
      <c r="B31" s="638" t="s">
        <v>314</v>
      </c>
      <c r="C31" s="639"/>
      <c r="D31" s="639"/>
      <c r="E31" s="639"/>
      <c r="F31" s="639"/>
      <c r="G31" s="639"/>
      <c r="H31" s="639"/>
      <c r="I31" s="639"/>
      <c r="J31" s="639"/>
      <c r="K31" s="639"/>
      <c r="L31" s="639"/>
      <c r="M31" s="639"/>
      <c r="N31" s="639"/>
      <c r="O31" s="639"/>
      <c r="P31" s="639"/>
      <c r="Q31" s="640"/>
      <c r="R31" s="641">
        <v>62809</v>
      </c>
      <c r="S31" s="642"/>
      <c r="T31" s="642"/>
      <c r="U31" s="642"/>
      <c r="V31" s="642"/>
      <c r="W31" s="642"/>
      <c r="X31" s="642"/>
      <c r="Y31" s="643"/>
      <c r="Z31" s="644">
        <v>0.4</v>
      </c>
      <c r="AA31" s="644"/>
      <c r="AB31" s="644"/>
      <c r="AC31" s="644"/>
      <c r="AD31" s="645" t="s">
        <v>131</v>
      </c>
      <c r="AE31" s="645"/>
      <c r="AF31" s="645"/>
      <c r="AG31" s="645"/>
      <c r="AH31" s="645"/>
      <c r="AI31" s="645"/>
      <c r="AJ31" s="645"/>
      <c r="AK31" s="645"/>
      <c r="AL31" s="646" t="s">
        <v>181</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99.5</v>
      </c>
      <c r="BH31" s="665"/>
      <c r="BI31" s="665"/>
      <c r="BJ31" s="665"/>
      <c r="BK31" s="665"/>
      <c r="BL31" s="665"/>
      <c r="BM31" s="647">
        <v>98.3</v>
      </c>
      <c r="BN31" s="699"/>
      <c r="BO31" s="699"/>
      <c r="BP31" s="699"/>
      <c r="BQ31" s="700"/>
      <c r="BR31" s="698">
        <v>99.4</v>
      </c>
      <c r="BS31" s="665"/>
      <c r="BT31" s="665"/>
      <c r="BU31" s="665"/>
      <c r="BV31" s="665"/>
      <c r="BW31" s="665"/>
      <c r="BX31" s="647">
        <v>98.4</v>
      </c>
      <c r="BY31" s="699"/>
      <c r="BZ31" s="699"/>
      <c r="CA31" s="699"/>
      <c r="CB31" s="700"/>
      <c r="CD31" s="706"/>
      <c r="CE31" s="707"/>
      <c r="CF31" s="656" t="s">
        <v>317</v>
      </c>
      <c r="CG31" s="657"/>
      <c r="CH31" s="657"/>
      <c r="CI31" s="657"/>
      <c r="CJ31" s="657"/>
      <c r="CK31" s="657"/>
      <c r="CL31" s="657"/>
      <c r="CM31" s="657"/>
      <c r="CN31" s="657"/>
      <c r="CO31" s="657"/>
      <c r="CP31" s="657"/>
      <c r="CQ31" s="658"/>
      <c r="CR31" s="641">
        <v>124757</v>
      </c>
      <c r="CS31" s="665"/>
      <c r="CT31" s="665"/>
      <c r="CU31" s="665"/>
      <c r="CV31" s="665"/>
      <c r="CW31" s="665"/>
      <c r="CX31" s="665"/>
      <c r="CY31" s="666"/>
      <c r="CZ31" s="646">
        <v>0.8</v>
      </c>
      <c r="DA31" s="677"/>
      <c r="DB31" s="677"/>
      <c r="DC31" s="679"/>
      <c r="DD31" s="650">
        <v>124515</v>
      </c>
      <c r="DE31" s="665"/>
      <c r="DF31" s="665"/>
      <c r="DG31" s="665"/>
      <c r="DH31" s="665"/>
      <c r="DI31" s="665"/>
      <c r="DJ31" s="665"/>
      <c r="DK31" s="666"/>
      <c r="DL31" s="650">
        <v>124515</v>
      </c>
      <c r="DM31" s="665"/>
      <c r="DN31" s="665"/>
      <c r="DO31" s="665"/>
      <c r="DP31" s="665"/>
      <c r="DQ31" s="665"/>
      <c r="DR31" s="665"/>
      <c r="DS31" s="665"/>
      <c r="DT31" s="665"/>
      <c r="DU31" s="665"/>
      <c r="DV31" s="666"/>
      <c r="DW31" s="646">
        <v>1.3</v>
      </c>
      <c r="DX31" s="677"/>
      <c r="DY31" s="677"/>
      <c r="DZ31" s="677"/>
      <c r="EA31" s="677"/>
      <c r="EB31" s="677"/>
      <c r="EC31" s="678"/>
    </row>
    <row r="32" spans="2:133" ht="11.25" customHeight="1" x14ac:dyDescent="0.15">
      <c r="B32" s="638" t="s">
        <v>318</v>
      </c>
      <c r="C32" s="639"/>
      <c r="D32" s="639"/>
      <c r="E32" s="639"/>
      <c r="F32" s="639"/>
      <c r="G32" s="639"/>
      <c r="H32" s="639"/>
      <c r="I32" s="639"/>
      <c r="J32" s="639"/>
      <c r="K32" s="639"/>
      <c r="L32" s="639"/>
      <c r="M32" s="639"/>
      <c r="N32" s="639"/>
      <c r="O32" s="639"/>
      <c r="P32" s="639"/>
      <c r="Q32" s="640"/>
      <c r="R32" s="641">
        <v>614649</v>
      </c>
      <c r="S32" s="642"/>
      <c r="T32" s="642"/>
      <c r="U32" s="642"/>
      <c r="V32" s="642"/>
      <c r="W32" s="642"/>
      <c r="X32" s="642"/>
      <c r="Y32" s="643"/>
      <c r="Z32" s="644">
        <v>3.7</v>
      </c>
      <c r="AA32" s="644"/>
      <c r="AB32" s="644"/>
      <c r="AC32" s="644"/>
      <c r="AD32" s="645" t="s">
        <v>131</v>
      </c>
      <c r="AE32" s="645"/>
      <c r="AF32" s="645"/>
      <c r="AG32" s="645"/>
      <c r="AH32" s="645"/>
      <c r="AI32" s="645"/>
      <c r="AJ32" s="645"/>
      <c r="AK32" s="645"/>
      <c r="AL32" s="646" t="s">
        <v>181</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v>
      </c>
      <c r="BH32" s="711"/>
      <c r="BI32" s="711"/>
      <c r="BJ32" s="711"/>
      <c r="BK32" s="711"/>
      <c r="BL32" s="711"/>
      <c r="BM32" s="712">
        <v>96.7</v>
      </c>
      <c r="BN32" s="711"/>
      <c r="BO32" s="711"/>
      <c r="BP32" s="711"/>
      <c r="BQ32" s="713"/>
      <c r="BR32" s="710">
        <v>99.2</v>
      </c>
      <c r="BS32" s="711"/>
      <c r="BT32" s="711"/>
      <c r="BU32" s="711"/>
      <c r="BV32" s="711"/>
      <c r="BW32" s="711"/>
      <c r="BX32" s="712">
        <v>96.5</v>
      </c>
      <c r="BY32" s="711"/>
      <c r="BZ32" s="711"/>
      <c r="CA32" s="711"/>
      <c r="CB32" s="713"/>
      <c r="CD32" s="708"/>
      <c r="CE32" s="709"/>
      <c r="CF32" s="656" t="s">
        <v>320</v>
      </c>
      <c r="CG32" s="657"/>
      <c r="CH32" s="657"/>
      <c r="CI32" s="657"/>
      <c r="CJ32" s="657"/>
      <c r="CK32" s="657"/>
      <c r="CL32" s="657"/>
      <c r="CM32" s="657"/>
      <c r="CN32" s="657"/>
      <c r="CO32" s="657"/>
      <c r="CP32" s="657"/>
      <c r="CQ32" s="658"/>
      <c r="CR32" s="641">
        <v>101</v>
      </c>
      <c r="CS32" s="642"/>
      <c r="CT32" s="642"/>
      <c r="CU32" s="642"/>
      <c r="CV32" s="642"/>
      <c r="CW32" s="642"/>
      <c r="CX32" s="642"/>
      <c r="CY32" s="643"/>
      <c r="CZ32" s="646">
        <v>0</v>
      </c>
      <c r="DA32" s="677"/>
      <c r="DB32" s="677"/>
      <c r="DC32" s="679"/>
      <c r="DD32" s="650">
        <v>101</v>
      </c>
      <c r="DE32" s="642"/>
      <c r="DF32" s="642"/>
      <c r="DG32" s="642"/>
      <c r="DH32" s="642"/>
      <c r="DI32" s="642"/>
      <c r="DJ32" s="642"/>
      <c r="DK32" s="643"/>
      <c r="DL32" s="650">
        <v>101</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321</v>
      </c>
      <c r="C33" s="639"/>
      <c r="D33" s="639"/>
      <c r="E33" s="639"/>
      <c r="F33" s="639"/>
      <c r="G33" s="639"/>
      <c r="H33" s="639"/>
      <c r="I33" s="639"/>
      <c r="J33" s="639"/>
      <c r="K33" s="639"/>
      <c r="L33" s="639"/>
      <c r="M33" s="639"/>
      <c r="N33" s="639"/>
      <c r="O33" s="639"/>
      <c r="P33" s="639"/>
      <c r="Q33" s="640"/>
      <c r="R33" s="641">
        <v>559356</v>
      </c>
      <c r="S33" s="642"/>
      <c r="T33" s="642"/>
      <c r="U33" s="642"/>
      <c r="V33" s="642"/>
      <c r="W33" s="642"/>
      <c r="X33" s="642"/>
      <c r="Y33" s="643"/>
      <c r="Z33" s="644">
        <v>3.4</v>
      </c>
      <c r="AA33" s="644"/>
      <c r="AB33" s="644"/>
      <c r="AC33" s="644"/>
      <c r="AD33" s="645" t="s">
        <v>131</v>
      </c>
      <c r="AE33" s="645"/>
      <c r="AF33" s="645"/>
      <c r="AG33" s="645"/>
      <c r="AH33" s="645"/>
      <c r="AI33" s="645"/>
      <c r="AJ33" s="645"/>
      <c r="AK33" s="645"/>
      <c r="AL33" s="646" t="s">
        <v>246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6430452</v>
      </c>
      <c r="CS33" s="665"/>
      <c r="CT33" s="665"/>
      <c r="CU33" s="665"/>
      <c r="CV33" s="665"/>
      <c r="CW33" s="665"/>
      <c r="CX33" s="665"/>
      <c r="CY33" s="666"/>
      <c r="CZ33" s="646">
        <v>40.799999999999997</v>
      </c>
      <c r="DA33" s="677"/>
      <c r="DB33" s="677"/>
      <c r="DC33" s="679"/>
      <c r="DD33" s="650">
        <v>4851743</v>
      </c>
      <c r="DE33" s="665"/>
      <c r="DF33" s="665"/>
      <c r="DG33" s="665"/>
      <c r="DH33" s="665"/>
      <c r="DI33" s="665"/>
      <c r="DJ33" s="665"/>
      <c r="DK33" s="666"/>
      <c r="DL33" s="650">
        <v>4121003</v>
      </c>
      <c r="DM33" s="665"/>
      <c r="DN33" s="665"/>
      <c r="DO33" s="665"/>
      <c r="DP33" s="665"/>
      <c r="DQ33" s="665"/>
      <c r="DR33" s="665"/>
      <c r="DS33" s="665"/>
      <c r="DT33" s="665"/>
      <c r="DU33" s="665"/>
      <c r="DV33" s="666"/>
      <c r="DW33" s="646">
        <v>44.1</v>
      </c>
      <c r="DX33" s="677"/>
      <c r="DY33" s="677"/>
      <c r="DZ33" s="677"/>
      <c r="EA33" s="677"/>
      <c r="EB33" s="677"/>
      <c r="EC33" s="678"/>
    </row>
    <row r="34" spans="2:133" ht="11.25" customHeight="1" x14ac:dyDescent="0.15">
      <c r="B34" s="638" t="s">
        <v>323</v>
      </c>
      <c r="C34" s="639"/>
      <c r="D34" s="639"/>
      <c r="E34" s="639"/>
      <c r="F34" s="639"/>
      <c r="G34" s="639"/>
      <c r="H34" s="639"/>
      <c r="I34" s="639"/>
      <c r="J34" s="639"/>
      <c r="K34" s="639"/>
      <c r="L34" s="639"/>
      <c r="M34" s="639"/>
      <c r="N34" s="639"/>
      <c r="O34" s="639"/>
      <c r="P34" s="639"/>
      <c r="Q34" s="640"/>
      <c r="R34" s="641">
        <v>570106</v>
      </c>
      <c r="S34" s="642"/>
      <c r="T34" s="642"/>
      <c r="U34" s="642"/>
      <c r="V34" s="642"/>
      <c r="W34" s="642"/>
      <c r="X34" s="642"/>
      <c r="Y34" s="643"/>
      <c r="Z34" s="644">
        <v>3.5</v>
      </c>
      <c r="AA34" s="644"/>
      <c r="AB34" s="644"/>
      <c r="AC34" s="644"/>
      <c r="AD34" s="645">
        <v>98547</v>
      </c>
      <c r="AE34" s="645"/>
      <c r="AF34" s="645"/>
      <c r="AG34" s="645"/>
      <c r="AH34" s="645"/>
      <c r="AI34" s="645"/>
      <c r="AJ34" s="645"/>
      <c r="AK34" s="645"/>
      <c r="AL34" s="646">
        <v>1.1000000000000001</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2549176</v>
      </c>
      <c r="CS34" s="642"/>
      <c r="CT34" s="642"/>
      <c r="CU34" s="642"/>
      <c r="CV34" s="642"/>
      <c r="CW34" s="642"/>
      <c r="CX34" s="642"/>
      <c r="CY34" s="643"/>
      <c r="CZ34" s="646">
        <v>16.2</v>
      </c>
      <c r="DA34" s="677"/>
      <c r="DB34" s="677"/>
      <c r="DC34" s="679"/>
      <c r="DD34" s="650">
        <v>1814845</v>
      </c>
      <c r="DE34" s="642"/>
      <c r="DF34" s="642"/>
      <c r="DG34" s="642"/>
      <c r="DH34" s="642"/>
      <c r="DI34" s="642"/>
      <c r="DJ34" s="642"/>
      <c r="DK34" s="643"/>
      <c r="DL34" s="650">
        <v>1602274</v>
      </c>
      <c r="DM34" s="642"/>
      <c r="DN34" s="642"/>
      <c r="DO34" s="642"/>
      <c r="DP34" s="642"/>
      <c r="DQ34" s="642"/>
      <c r="DR34" s="642"/>
      <c r="DS34" s="642"/>
      <c r="DT34" s="642"/>
      <c r="DU34" s="642"/>
      <c r="DV34" s="643"/>
      <c r="DW34" s="646">
        <v>17.2</v>
      </c>
      <c r="DX34" s="677"/>
      <c r="DY34" s="677"/>
      <c r="DZ34" s="677"/>
      <c r="EA34" s="677"/>
      <c r="EB34" s="677"/>
      <c r="EC34" s="678"/>
    </row>
    <row r="35" spans="2:133" ht="11.25" customHeight="1" x14ac:dyDescent="0.15">
      <c r="B35" s="638" t="s">
        <v>327</v>
      </c>
      <c r="C35" s="639"/>
      <c r="D35" s="639"/>
      <c r="E35" s="639"/>
      <c r="F35" s="639"/>
      <c r="G35" s="639"/>
      <c r="H35" s="639"/>
      <c r="I35" s="639"/>
      <c r="J35" s="639"/>
      <c r="K35" s="639"/>
      <c r="L35" s="639"/>
      <c r="M35" s="639"/>
      <c r="N35" s="639"/>
      <c r="O35" s="639"/>
      <c r="P35" s="639"/>
      <c r="Q35" s="640"/>
      <c r="R35" s="641">
        <v>2653500</v>
      </c>
      <c r="S35" s="642"/>
      <c r="T35" s="642"/>
      <c r="U35" s="642"/>
      <c r="V35" s="642"/>
      <c r="W35" s="642"/>
      <c r="X35" s="642"/>
      <c r="Y35" s="643"/>
      <c r="Z35" s="644">
        <v>16.2</v>
      </c>
      <c r="AA35" s="644"/>
      <c r="AB35" s="644"/>
      <c r="AC35" s="644"/>
      <c r="AD35" s="645" t="s">
        <v>181</v>
      </c>
      <c r="AE35" s="645"/>
      <c r="AF35" s="645"/>
      <c r="AG35" s="645"/>
      <c r="AH35" s="645"/>
      <c r="AI35" s="645"/>
      <c r="AJ35" s="645"/>
      <c r="AK35" s="645"/>
      <c r="AL35" s="646" t="s">
        <v>131</v>
      </c>
      <c r="AM35" s="647"/>
      <c r="AN35" s="647"/>
      <c r="AO35" s="648"/>
      <c r="AP35" s="234"/>
      <c r="AQ35" s="714" t="s">
        <v>328</v>
      </c>
      <c r="AR35" s="715"/>
      <c r="AS35" s="715"/>
      <c r="AT35" s="715"/>
      <c r="AU35" s="715"/>
      <c r="AV35" s="715"/>
      <c r="AW35" s="715"/>
      <c r="AX35" s="715"/>
      <c r="AY35" s="716"/>
      <c r="AZ35" s="630">
        <v>1822027</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78796</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254605</v>
      </c>
      <c r="CS35" s="665"/>
      <c r="CT35" s="665"/>
      <c r="CU35" s="665"/>
      <c r="CV35" s="665"/>
      <c r="CW35" s="665"/>
      <c r="CX35" s="665"/>
      <c r="CY35" s="666"/>
      <c r="CZ35" s="646">
        <v>1.6</v>
      </c>
      <c r="DA35" s="677"/>
      <c r="DB35" s="677"/>
      <c r="DC35" s="679"/>
      <c r="DD35" s="650">
        <v>181293</v>
      </c>
      <c r="DE35" s="665"/>
      <c r="DF35" s="665"/>
      <c r="DG35" s="665"/>
      <c r="DH35" s="665"/>
      <c r="DI35" s="665"/>
      <c r="DJ35" s="665"/>
      <c r="DK35" s="666"/>
      <c r="DL35" s="650">
        <v>148108</v>
      </c>
      <c r="DM35" s="665"/>
      <c r="DN35" s="665"/>
      <c r="DO35" s="665"/>
      <c r="DP35" s="665"/>
      <c r="DQ35" s="665"/>
      <c r="DR35" s="665"/>
      <c r="DS35" s="665"/>
      <c r="DT35" s="665"/>
      <c r="DU35" s="665"/>
      <c r="DV35" s="666"/>
      <c r="DW35" s="646">
        <v>1.6</v>
      </c>
      <c r="DX35" s="677"/>
      <c r="DY35" s="677"/>
      <c r="DZ35" s="677"/>
      <c r="EA35" s="677"/>
      <c r="EB35" s="677"/>
      <c r="EC35" s="678"/>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181</v>
      </c>
      <c r="S36" s="642"/>
      <c r="T36" s="642"/>
      <c r="U36" s="642"/>
      <c r="V36" s="642"/>
      <c r="W36" s="642"/>
      <c r="X36" s="642"/>
      <c r="Y36" s="643"/>
      <c r="Z36" s="644" t="s">
        <v>181</v>
      </c>
      <c r="AA36" s="644"/>
      <c r="AB36" s="644"/>
      <c r="AC36" s="644"/>
      <c r="AD36" s="645" t="s">
        <v>181</v>
      </c>
      <c r="AE36" s="645"/>
      <c r="AF36" s="645"/>
      <c r="AG36" s="645"/>
      <c r="AH36" s="645"/>
      <c r="AI36" s="645"/>
      <c r="AJ36" s="645"/>
      <c r="AK36" s="645"/>
      <c r="AL36" s="646" t="s">
        <v>181</v>
      </c>
      <c r="AM36" s="647"/>
      <c r="AN36" s="647"/>
      <c r="AO36" s="648"/>
      <c r="AQ36" s="718" t="s">
        <v>332</v>
      </c>
      <c r="AR36" s="719"/>
      <c r="AS36" s="719"/>
      <c r="AT36" s="719"/>
      <c r="AU36" s="719"/>
      <c r="AV36" s="719"/>
      <c r="AW36" s="719"/>
      <c r="AX36" s="719"/>
      <c r="AY36" s="720"/>
      <c r="AZ36" s="641">
        <v>679691</v>
      </c>
      <c r="BA36" s="642"/>
      <c r="BB36" s="642"/>
      <c r="BC36" s="642"/>
      <c r="BD36" s="665"/>
      <c r="BE36" s="665"/>
      <c r="BF36" s="700"/>
      <c r="BG36" s="656" t="s">
        <v>333</v>
      </c>
      <c r="BH36" s="657"/>
      <c r="BI36" s="657"/>
      <c r="BJ36" s="657"/>
      <c r="BK36" s="657"/>
      <c r="BL36" s="657"/>
      <c r="BM36" s="657"/>
      <c r="BN36" s="657"/>
      <c r="BO36" s="657"/>
      <c r="BP36" s="657"/>
      <c r="BQ36" s="657"/>
      <c r="BR36" s="657"/>
      <c r="BS36" s="657"/>
      <c r="BT36" s="657"/>
      <c r="BU36" s="658"/>
      <c r="BV36" s="641">
        <v>55971</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1949543</v>
      </c>
      <c r="CS36" s="642"/>
      <c r="CT36" s="642"/>
      <c r="CU36" s="642"/>
      <c r="CV36" s="642"/>
      <c r="CW36" s="642"/>
      <c r="CX36" s="642"/>
      <c r="CY36" s="643"/>
      <c r="CZ36" s="646">
        <v>12.4</v>
      </c>
      <c r="DA36" s="677"/>
      <c r="DB36" s="677"/>
      <c r="DC36" s="679"/>
      <c r="DD36" s="650">
        <v>1557956</v>
      </c>
      <c r="DE36" s="642"/>
      <c r="DF36" s="642"/>
      <c r="DG36" s="642"/>
      <c r="DH36" s="642"/>
      <c r="DI36" s="642"/>
      <c r="DJ36" s="642"/>
      <c r="DK36" s="643"/>
      <c r="DL36" s="650">
        <v>1226378</v>
      </c>
      <c r="DM36" s="642"/>
      <c r="DN36" s="642"/>
      <c r="DO36" s="642"/>
      <c r="DP36" s="642"/>
      <c r="DQ36" s="642"/>
      <c r="DR36" s="642"/>
      <c r="DS36" s="642"/>
      <c r="DT36" s="642"/>
      <c r="DU36" s="642"/>
      <c r="DV36" s="643"/>
      <c r="DW36" s="646">
        <v>13.1</v>
      </c>
      <c r="DX36" s="677"/>
      <c r="DY36" s="677"/>
      <c r="DZ36" s="677"/>
      <c r="EA36" s="677"/>
      <c r="EB36" s="677"/>
      <c r="EC36" s="678"/>
    </row>
    <row r="37" spans="2:133" ht="11.25" customHeight="1" x14ac:dyDescent="0.15">
      <c r="B37" s="638" t="s">
        <v>335</v>
      </c>
      <c r="C37" s="639"/>
      <c r="D37" s="639"/>
      <c r="E37" s="639"/>
      <c r="F37" s="639"/>
      <c r="G37" s="639"/>
      <c r="H37" s="639"/>
      <c r="I37" s="639"/>
      <c r="J37" s="639"/>
      <c r="K37" s="639"/>
      <c r="L37" s="639"/>
      <c r="M37" s="639"/>
      <c r="N37" s="639"/>
      <c r="O37" s="639"/>
      <c r="P37" s="639"/>
      <c r="Q37" s="640"/>
      <c r="R37" s="641">
        <v>503200</v>
      </c>
      <c r="S37" s="642"/>
      <c r="T37" s="642"/>
      <c r="U37" s="642"/>
      <c r="V37" s="642"/>
      <c r="W37" s="642"/>
      <c r="X37" s="642"/>
      <c r="Y37" s="643"/>
      <c r="Z37" s="644">
        <v>3.1</v>
      </c>
      <c r="AA37" s="644"/>
      <c r="AB37" s="644"/>
      <c r="AC37" s="644"/>
      <c r="AD37" s="645" t="s">
        <v>131</v>
      </c>
      <c r="AE37" s="645"/>
      <c r="AF37" s="645"/>
      <c r="AG37" s="645"/>
      <c r="AH37" s="645"/>
      <c r="AI37" s="645"/>
      <c r="AJ37" s="645"/>
      <c r="AK37" s="645"/>
      <c r="AL37" s="646" t="s">
        <v>131</v>
      </c>
      <c r="AM37" s="647"/>
      <c r="AN37" s="647"/>
      <c r="AO37" s="648"/>
      <c r="AQ37" s="718" t="s">
        <v>336</v>
      </c>
      <c r="AR37" s="719"/>
      <c r="AS37" s="719"/>
      <c r="AT37" s="719"/>
      <c r="AU37" s="719"/>
      <c r="AV37" s="719"/>
      <c r="AW37" s="719"/>
      <c r="AX37" s="719"/>
      <c r="AY37" s="720"/>
      <c r="AZ37" s="641">
        <v>18795</v>
      </c>
      <c r="BA37" s="642"/>
      <c r="BB37" s="642"/>
      <c r="BC37" s="642"/>
      <c r="BD37" s="665"/>
      <c r="BE37" s="665"/>
      <c r="BF37" s="700"/>
      <c r="BG37" s="656" t="s">
        <v>337</v>
      </c>
      <c r="BH37" s="657"/>
      <c r="BI37" s="657"/>
      <c r="BJ37" s="657"/>
      <c r="BK37" s="657"/>
      <c r="BL37" s="657"/>
      <c r="BM37" s="657"/>
      <c r="BN37" s="657"/>
      <c r="BO37" s="657"/>
      <c r="BP37" s="657"/>
      <c r="BQ37" s="657"/>
      <c r="BR37" s="657"/>
      <c r="BS37" s="657"/>
      <c r="BT37" s="657"/>
      <c r="BU37" s="658"/>
      <c r="BV37" s="641">
        <v>4053</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663666</v>
      </c>
      <c r="CS37" s="665"/>
      <c r="CT37" s="665"/>
      <c r="CU37" s="665"/>
      <c r="CV37" s="665"/>
      <c r="CW37" s="665"/>
      <c r="CX37" s="665"/>
      <c r="CY37" s="666"/>
      <c r="CZ37" s="646">
        <v>4.2</v>
      </c>
      <c r="DA37" s="677"/>
      <c r="DB37" s="677"/>
      <c r="DC37" s="679"/>
      <c r="DD37" s="650">
        <v>663666</v>
      </c>
      <c r="DE37" s="665"/>
      <c r="DF37" s="665"/>
      <c r="DG37" s="665"/>
      <c r="DH37" s="665"/>
      <c r="DI37" s="665"/>
      <c r="DJ37" s="665"/>
      <c r="DK37" s="666"/>
      <c r="DL37" s="650">
        <v>663666</v>
      </c>
      <c r="DM37" s="665"/>
      <c r="DN37" s="665"/>
      <c r="DO37" s="665"/>
      <c r="DP37" s="665"/>
      <c r="DQ37" s="665"/>
      <c r="DR37" s="665"/>
      <c r="DS37" s="665"/>
      <c r="DT37" s="665"/>
      <c r="DU37" s="665"/>
      <c r="DV37" s="666"/>
      <c r="DW37" s="646">
        <v>7.1</v>
      </c>
      <c r="DX37" s="677"/>
      <c r="DY37" s="677"/>
      <c r="DZ37" s="677"/>
      <c r="EA37" s="677"/>
      <c r="EB37" s="677"/>
      <c r="EC37" s="678"/>
    </row>
    <row r="38" spans="2:133" ht="11.25" customHeight="1" x14ac:dyDescent="0.15">
      <c r="B38" s="686" t="s">
        <v>339</v>
      </c>
      <c r="C38" s="687"/>
      <c r="D38" s="687"/>
      <c r="E38" s="687"/>
      <c r="F38" s="687"/>
      <c r="G38" s="687"/>
      <c r="H38" s="687"/>
      <c r="I38" s="687"/>
      <c r="J38" s="687"/>
      <c r="K38" s="687"/>
      <c r="L38" s="687"/>
      <c r="M38" s="687"/>
      <c r="N38" s="687"/>
      <c r="O38" s="687"/>
      <c r="P38" s="687"/>
      <c r="Q38" s="688"/>
      <c r="R38" s="721">
        <v>16406193</v>
      </c>
      <c r="S38" s="722"/>
      <c r="T38" s="722"/>
      <c r="U38" s="722"/>
      <c r="V38" s="722"/>
      <c r="W38" s="722"/>
      <c r="X38" s="722"/>
      <c r="Y38" s="723"/>
      <c r="Z38" s="724">
        <v>100</v>
      </c>
      <c r="AA38" s="724"/>
      <c r="AB38" s="724"/>
      <c r="AC38" s="724"/>
      <c r="AD38" s="725">
        <v>8832573</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16674</v>
      </c>
      <c r="BA38" s="642"/>
      <c r="BB38" s="642"/>
      <c r="BC38" s="642"/>
      <c r="BD38" s="665"/>
      <c r="BE38" s="665"/>
      <c r="BF38" s="700"/>
      <c r="BG38" s="656" t="s">
        <v>341</v>
      </c>
      <c r="BH38" s="657"/>
      <c r="BI38" s="657"/>
      <c r="BJ38" s="657"/>
      <c r="BK38" s="657"/>
      <c r="BL38" s="657"/>
      <c r="BM38" s="657"/>
      <c r="BN38" s="657"/>
      <c r="BO38" s="657"/>
      <c r="BP38" s="657"/>
      <c r="BQ38" s="657"/>
      <c r="BR38" s="657"/>
      <c r="BS38" s="657"/>
      <c r="BT38" s="657"/>
      <c r="BU38" s="658"/>
      <c r="BV38" s="641">
        <v>6508</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1406245</v>
      </c>
      <c r="CS38" s="642"/>
      <c r="CT38" s="642"/>
      <c r="CU38" s="642"/>
      <c r="CV38" s="642"/>
      <c r="CW38" s="642"/>
      <c r="CX38" s="642"/>
      <c r="CY38" s="643"/>
      <c r="CZ38" s="646">
        <v>8.9</v>
      </c>
      <c r="DA38" s="677"/>
      <c r="DB38" s="677"/>
      <c r="DC38" s="679"/>
      <c r="DD38" s="650">
        <v>1192634</v>
      </c>
      <c r="DE38" s="642"/>
      <c r="DF38" s="642"/>
      <c r="DG38" s="642"/>
      <c r="DH38" s="642"/>
      <c r="DI38" s="642"/>
      <c r="DJ38" s="642"/>
      <c r="DK38" s="643"/>
      <c r="DL38" s="650">
        <v>1144243</v>
      </c>
      <c r="DM38" s="642"/>
      <c r="DN38" s="642"/>
      <c r="DO38" s="642"/>
      <c r="DP38" s="642"/>
      <c r="DQ38" s="642"/>
      <c r="DR38" s="642"/>
      <c r="DS38" s="642"/>
      <c r="DT38" s="642"/>
      <c r="DU38" s="642"/>
      <c r="DV38" s="643"/>
      <c r="DW38" s="646">
        <v>12.3</v>
      </c>
      <c r="DX38" s="677"/>
      <c r="DY38" s="677"/>
      <c r="DZ38" s="677"/>
      <c r="EA38" s="677"/>
      <c r="EB38" s="677"/>
      <c r="EC38" s="678"/>
    </row>
    <row r="39" spans="2:133" ht="11.25" customHeight="1" x14ac:dyDescent="0.15">
      <c r="AQ39" s="718" t="s">
        <v>343</v>
      </c>
      <c r="AR39" s="719"/>
      <c r="AS39" s="719"/>
      <c r="AT39" s="719"/>
      <c r="AU39" s="719"/>
      <c r="AV39" s="719"/>
      <c r="AW39" s="719"/>
      <c r="AX39" s="719"/>
      <c r="AY39" s="720"/>
      <c r="AZ39" s="641">
        <v>6122</v>
      </c>
      <c r="BA39" s="642"/>
      <c r="BB39" s="642"/>
      <c r="BC39" s="642"/>
      <c r="BD39" s="665"/>
      <c r="BE39" s="665"/>
      <c r="BF39" s="700"/>
      <c r="BG39" s="732" t="s">
        <v>344</v>
      </c>
      <c r="BH39" s="733"/>
      <c r="BI39" s="733"/>
      <c r="BJ39" s="733"/>
      <c r="BK39" s="733"/>
      <c r="BL39" s="235"/>
      <c r="BM39" s="657" t="s">
        <v>345</v>
      </c>
      <c r="BN39" s="657"/>
      <c r="BO39" s="657"/>
      <c r="BP39" s="657"/>
      <c r="BQ39" s="657"/>
      <c r="BR39" s="657"/>
      <c r="BS39" s="657"/>
      <c r="BT39" s="657"/>
      <c r="BU39" s="658"/>
      <c r="BV39" s="641">
        <v>90</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118201</v>
      </c>
      <c r="CS39" s="665"/>
      <c r="CT39" s="665"/>
      <c r="CU39" s="665"/>
      <c r="CV39" s="665"/>
      <c r="CW39" s="665"/>
      <c r="CX39" s="665"/>
      <c r="CY39" s="666"/>
      <c r="CZ39" s="646">
        <v>0.7</v>
      </c>
      <c r="DA39" s="677"/>
      <c r="DB39" s="677"/>
      <c r="DC39" s="679"/>
      <c r="DD39" s="650">
        <v>105014</v>
      </c>
      <c r="DE39" s="665"/>
      <c r="DF39" s="665"/>
      <c r="DG39" s="665"/>
      <c r="DH39" s="665"/>
      <c r="DI39" s="665"/>
      <c r="DJ39" s="665"/>
      <c r="DK39" s="666"/>
      <c r="DL39" s="650" t="s">
        <v>181</v>
      </c>
      <c r="DM39" s="665"/>
      <c r="DN39" s="665"/>
      <c r="DO39" s="665"/>
      <c r="DP39" s="665"/>
      <c r="DQ39" s="665"/>
      <c r="DR39" s="665"/>
      <c r="DS39" s="665"/>
      <c r="DT39" s="665"/>
      <c r="DU39" s="665"/>
      <c r="DV39" s="666"/>
      <c r="DW39" s="646" t="s">
        <v>131</v>
      </c>
      <c r="DX39" s="677"/>
      <c r="DY39" s="677"/>
      <c r="DZ39" s="677"/>
      <c r="EA39" s="677"/>
      <c r="EB39" s="677"/>
      <c r="EC39" s="678"/>
    </row>
    <row r="40" spans="2:133" ht="11.25" customHeight="1" x14ac:dyDescent="0.15">
      <c r="AQ40" s="718" t="s">
        <v>347</v>
      </c>
      <c r="AR40" s="719"/>
      <c r="AS40" s="719"/>
      <c r="AT40" s="719"/>
      <c r="AU40" s="719"/>
      <c r="AV40" s="719"/>
      <c r="AW40" s="719"/>
      <c r="AX40" s="719"/>
      <c r="AY40" s="720"/>
      <c r="AZ40" s="641">
        <v>235813</v>
      </c>
      <c r="BA40" s="642"/>
      <c r="BB40" s="642"/>
      <c r="BC40" s="642"/>
      <c r="BD40" s="665"/>
      <c r="BE40" s="665"/>
      <c r="BF40" s="700"/>
      <c r="BG40" s="732"/>
      <c r="BH40" s="733"/>
      <c r="BI40" s="733"/>
      <c r="BJ40" s="733"/>
      <c r="BK40" s="733"/>
      <c r="BL40" s="235"/>
      <c r="BM40" s="657" t="s">
        <v>348</v>
      </c>
      <c r="BN40" s="657"/>
      <c r="BO40" s="657"/>
      <c r="BP40" s="657"/>
      <c r="BQ40" s="657"/>
      <c r="BR40" s="657"/>
      <c r="BS40" s="657"/>
      <c r="BT40" s="657"/>
      <c r="BU40" s="658"/>
      <c r="BV40" s="641" t="s">
        <v>131</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152682</v>
      </c>
      <c r="CS40" s="642"/>
      <c r="CT40" s="642"/>
      <c r="CU40" s="642"/>
      <c r="CV40" s="642"/>
      <c r="CW40" s="642"/>
      <c r="CX40" s="642"/>
      <c r="CY40" s="643"/>
      <c r="CZ40" s="646">
        <v>1</v>
      </c>
      <c r="DA40" s="677"/>
      <c r="DB40" s="677"/>
      <c r="DC40" s="679"/>
      <c r="DD40" s="650">
        <v>1</v>
      </c>
      <c r="DE40" s="642"/>
      <c r="DF40" s="642"/>
      <c r="DG40" s="642"/>
      <c r="DH40" s="642"/>
      <c r="DI40" s="642"/>
      <c r="DJ40" s="642"/>
      <c r="DK40" s="643"/>
      <c r="DL40" s="650" t="s">
        <v>131</v>
      </c>
      <c r="DM40" s="642"/>
      <c r="DN40" s="642"/>
      <c r="DO40" s="642"/>
      <c r="DP40" s="642"/>
      <c r="DQ40" s="642"/>
      <c r="DR40" s="642"/>
      <c r="DS40" s="642"/>
      <c r="DT40" s="642"/>
      <c r="DU40" s="642"/>
      <c r="DV40" s="643"/>
      <c r="DW40" s="646" t="s">
        <v>131</v>
      </c>
      <c r="DX40" s="677"/>
      <c r="DY40" s="677"/>
      <c r="DZ40" s="677"/>
      <c r="EA40" s="677"/>
      <c r="EB40" s="677"/>
      <c r="EC40" s="678"/>
    </row>
    <row r="41" spans="2:133" ht="11.25" customHeight="1" x14ac:dyDescent="0.15">
      <c r="AQ41" s="728" t="s">
        <v>350</v>
      </c>
      <c r="AR41" s="729"/>
      <c r="AS41" s="729"/>
      <c r="AT41" s="729"/>
      <c r="AU41" s="729"/>
      <c r="AV41" s="729"/>
      <c r="AW41" s="729"/>
      <c r="AX41" s="729"/>
      <c r="AY41" s="730"/>
      <c r="AZ41" s="721">
        <v>864932</v>
      </c>
      <c r="BA41" s="722"/>
      <c r="BB41" s="722"/>
      <c r="BC41" s="722"/>
      <c r="BD41" s="711"/>
      <c r="BE41" s="711"/>
      <c r="BF41" s="713"/>
      <c r="BG41" s="734"/>
      <c r="BH41" s="735"/>
      <c r="BI41" s="735"/>
      <c r="BJ41" s="735"/>
      <c r="BK41" s="735"/>
      <c r="BL41" s="236"/>
      <c r="BM41" s="668" t="s">
        <v>351</v>
      </c>
      <c r="BN41" s="668"/>
      <c r="BO41" s="668"/>
      <c r="BP41" s="668"/>
      <c r="BQ41" s="668"/>
      <c r="BR41" s="668"/>
      <c r="BS41" s="668"/>
      <c r="BT41" s="668"/>
      <c r="BU41" s="669"/>
      <c r="BV41" s="721">
        <v>343</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131</v>
      </c>
      <c r="CS41" s="665"/>
      <c r="CT41" s="665"/>
      <c r="CU41" s="665"/>
      <c r="CV41" s="665"/>
      <c r="CW41" s="665"/>
      <c r="CX41" s="665"/>
      <c r="CY41" s="666"/>
      <c r="CZ41" s="646" t="s">
        <v>181</v>
      </c>
      <c r="DA41" s="677"/>
      <c r="DB41" s="677"/>
      <c r="DC41" s="679"/>
      <c r="DD41" s="650" t="s">
        <v>131</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2706484</v>
      </c>
      <c r="CS42" s="642"/>
      <c r="CT42" s="642"/>
      <c r="CU42" s="642"/>
      <c r="CV42" s="642"/>
      <c r="CW42" s="642"/>
      <c r="CX42" s="642"/>
      <c r="CY42" s="643"/>
      <c r="CZ42" s="646">
        <v>17.2</v>
      </c>
      <c r="DA42" s="647"/>
      <c r="DB42" s="647"/>
      <c r="DC42" s="742"/>
      <c r="DD42" s="650">
        <v>376503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90583</v>
      </c>
      <c r="CS43" s="665"/>
      <c r="CT43" s="665"/>
      <c r="CU43" s="665"/>
      <c r="CV43" s="665"/>
      <c r="CW43" s="665"/>
      <c r="CX43" s="665"/>
      <c r="CY43" s="666"/>
      <c r="CZ43" s="646">
        <v>0.6</v>
      </c>
      <c r="DA43" s="677"/>
      <c r="DB43" s="677"/>
      <c r="DC43" s="679"/>
      <c r="DD43" s="650">
        <v>12730</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2706484</v>
      </c>
      <c r="CS44" s="642"/>
      <c r="CT44" s="642"/>
      <c r="CU44" s="642"/>
      <c r="CV44" s="642"/>
      <c r="CW44" s="642"/>
      <c r="CX44" s="642"/>
      <c r="CY44" s="643"/>
      <c r="CZ44" s="646">
        <v>17.2</v>
      </c>
      <c r="DA44" s="647"/>
      <c r="DB44" s="647"/>
      <c r="DC44" s="742"/>
      <c r="DD44" s="650">
        <v>376503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159249</v>
      </c>
      <c r="CS45" s="665"/>
      <c r="CT45" s="665"/>
      <c r="CU45" s="665"/>
      <c r="CV45" s="665"/>
      <c r="CW45" s="665"/>
      <c r="CX45" s="665"/>
      <c r="CY45" s="666"/>
      <c r="CZ45" s="646">
        <v>1</v>
      </c>
      <c r="DA45" s="677"/>
      <c r="DB45" s="677"/>
      <c r="DC45" s="679"/>
      <c r="DD45" s="650">
        <v>18524</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2478545</v>
      </c>
      <c r="CS46" s="642"/>
      <c r="CT46" s="642"/>
      <c r="CU46" s="642"/>
      <c r="CV46" s="642"/>
      <c r="CW46" s="642"/>
      <c r="CX46" s="642"/>
      <c r="CY46" s="643"/>
      <c r="CZ46" s="646">
        <v>15.7</v>
      </c>
      <c r="DA46" s="647"/>
      <c r="DB46" s="647"/>
      <c r="DC46" s="742"/>
      <c r="DD46" s="650">
        <v>347489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t="s">
        <v>246</v>
      </c>
      <c r="CS47" s="665"/>
      <c r="CT47" s="665"/>
      <c r="CU47" s="665"/>
      <c r="CV47" s="665"/>
      <c r="CW47" s="665"/>
      <c r="CX47" s="665"/>
      <c r="CY47" s="666"/>
      <c r="CZ47" s="646" t="s">
        <v>246</v>
      </c>
      <c r="DA47" s="677"/>
      <c r="DB47" s="677"/>
      <c r="DC47" s="679"/>
      <c r="DD47" s="650" t="s">
        <v>246</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131</v>
      </c>
      <c r="CS48" s="642"/>
      <c r="CT48" s="642"/>
      <c r="CU48" s="642"/>
      <c r="CV48" s="642"/>
      <c r="CW48" s="642"/>
      <c r="CX48" s="642"/>
      <c r="CY48" s="643"/>
      <c r="CZ48" s="646" t="s">
        <v>246</v>
      </c>
      <c r="DA48" s="647"/>
      <c r="DB48" s="647"/>
      <c r="DC48" s="742"/>
      <c r="DD48" s="650" t="s">
        <v>131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15773967</v>
      </c>
      <c r="CS49" s="711"/>
      <c r="CT49" s="711"/>
      <c r="CU49" s="711"/>
      <c r="CV49" s="711"/>
      <c r="CW49" s="711"/>
      <c r="CX49" s="711"/>
      <c r="CY49" s="743"/>
      <c r="CZ49" s="726">
        <v>100</v>
      </c>
      <c r="DA49" s="744"/>
      <c r="DB49" s="744"/>
      <c r="DC49" s="745"/>
      <c r="DD49" s="746">
        <v>10146875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cbifQqAychoFSdu5mE50zib0FjjEpn9doqnejcpTJj75i3wfDeQLfiyT3gnTUN614Yi2HF/JFcBm7NLfRdjM1A==" saltValue="LmBXmp6yjxHpE4zAcxRK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16415</v>
      </c>
      <c r="R7" s="777"/>
      <c r="S7" s="777"/>
      <c r="T7" s="777"/>
      <c r="U7" s="777"/>
      <c r="V7" s="777">
        <v>15814</v>
      </c>
      <c r="W7" s="777"/>
      <c r="X7" s="777"/>
      <c r="Y7" s="777"/>
      <c r="Z7" s="777"/>
      <c r="AA7" s="777">
        <v>601</v>
      </c>
      <c r="AB7" s="777"/>
      <c r="AC7" s="777"/>
      <c r="AD7" s="777"/>
      <c r="AE7" s="778"/>
      <c r="AF7" s="779">
        <v>595</v>
      </c>
      <c r="AG7" s="780"/>
      <c r="AH7" s="780"/>
      <c r="AI7" s="780"/>
      <c r="AJ7" s="781"/>
      <c r="AK7" s="816">
        <v>631</v>
      </c>
      <c r="AL7" s="817"/>
      <c r="AM7" s="817"/>
      <c r="AN7" s="817"/>
      <c r="AO7" s="817"/>
      <c r="AP7" s="817">
        <v>20461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604</v>
      </c>
      <c r="BS7" s="810" t="s">
        <v>605</v>
      </c>
      <c r="BT7" s="811"/>
      <c r="BU7" s="811"/>
      <c r="BV7" s="811"/>
      <c r="BW7" s="811"/>
      <c r="BX7" s="811"/>
      <c r="BY7" s="811"/>
      <c r="BZ7" s="811"/>
      <c r="CA7" s="811"/>
      <c r="CB7" s="811"/>
      <c r="CC7" s="811"/>
      <c r="CD7" s="811"/>
      <c r="CE7" s="811"/>
      <c r="CF7" s="811"/>
      <c r="CG7" s="812"/>
      <c r="CH7" s="813">
        <v>59</v>
      </c>
      <c r="CI7" s="814"/>
      <c r="CJ7" s="814"/>
      <c r="CK7" s="814"/>
      <c r="CL7" s="815"/>
      <c r="CM7" s="813">
        <v>199</v>
      </c>
      <c r="CN7" s="814"/>
      <c r="CO7" s="814"/>
      <c r="CP7" s="814"/>
      <c r="CQ7" s="815"/>
      <c r="CR7" s="813">
        <v>50</v>
      </c>
      <c r="CS7" s="814"/>
      <c r="CT7" s="814"/>
      <c r="CU7" s="814"/>
      <c r="CV7" s="815"/>
      <c r="CW7" s="813" t="s">
        <v>587</v>
      </c>
      <c r="CX7" s="814"/>
      <c r="CY7" s="814"/>
      <c r="CZ7" s="814"/>
      <c r="DA7" s="815"/>
      <c r="DB7" s="813" t="s">
        <v>587</v>
      </c>
      <c r="DC7" s="814"/>
      <c r="DD7" s="814"/>
      <c r="DE7" s="814"/>
      <c r="DF7" s="815"/>
      <c r="DG7" s="813" t="s">
        <v>587</v>
      </c>
      <c r="DH7" s="814"/>
      <c r="DI7" s="814"/>
      <c r="DJ7" s="814"/>
      <c r="DK7" s="815"/>
      <c r="DL7" s="813">
        <v>285</v>
      </c>
      <c r="DM7" s="814"/>
      <c r="DN7" s="814"/>
      <c r="DO7" s="814"/>
      <c r="DP7" s="815"/>
      <c r="DQ7" s="813">
        <v>29</v>
      </c>
      <c r="DR7" s="814"/>
      <c r="DS7" s="814"/>
      <c r="DT7" s="814"/>
      <c r="DU7" s="815"/>
      <c r="DV7" s="794"/>
      <c r="DW7" s="795"/>
      <c r="DX7" s="795"/>
      <c r="DY7" s="795"/>
      <c r="DZ7" s="796"/>
      <c r="EA7" s="254"/>
    </row>
    <row r="8" spans="1:131" s="255" customFormat="1" ht="26.25" customHeight="1" x14ac:dyDescent="0.15">
      <c r="A8" s="261">
        <v>2</v>
      </c>
      <c r="B8" s="797" t="s">
        <v>387</v>
      </c>
      <c r="C8" s="798"/>
      <c r="D8" s="798"/>
      <c r="E8" s="798"/>
      <c r="F8" s="798"/>
      <c r="G8" s="798"/>
      <c r="H8" s="798"/>
      <c r="I8" s="798"/>
      <c r="J8" s="798"/>
      <c r="K8" s="798"/>
      <c r="L8" s="798"/>
      <c r="M8" s="798"/>
      <c r="N8" s="798"/>
      <c r="O8" s="798"/>
      <c r="P8" s="799"/>
      <c r="Q8" s="800">
        <v>56</v>
      </c>
      <c r="R8" s="801"/>
      <c r="S8" s="801"/>
      <c r="T8" s="801"/>
      <c r="U8" s="801"/>
      <c r="V8" s="801">
        <v>53</v>
      </c>
      <c r="W8" s="801"/>
      <c r="X8" s="801"/>
      <c r="Y8" s="801"/>
      <c r="Z8" s="801"/>
      <c r="AA8" s="801">
        <v>3</v>
      </c>
      <c r="AB8" s="801"/>
      <c r="AC8" s="801"/>
      <c r="AD8" s="801"/>
      <c r="AE8" s="802"/>
      <c r="AF8" s="803">
        <v>3</v>
      </c>
      <c r="AG8" s="804"/>
      <c r="AH8" s="804"/>
      <c r="AI8" s="804"/>
      <c r="AJ8" s="805"/>
      <c r="AK8" s="806" t="s">
        <v>587</v>
      </c>
      <c r="AL8" s="807"/>
      <c r="AM8" s="807"/>
      <c r="AN8" s="807"/>
      <c r="AO8" s="807"/>
      <c r="AP8" s="807">
        <v>19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604</v>
      </c>
      <c r="BS8" s="810" t="s">
        <v>606</v>
      </c>
      <c r="BT8" s="811"/>
      <c r="BU8" s="811"/>
      <c r="BV8" s="811"/>
      <c r="BW8" s="811"/>
      <c r="BX8" s="811"/>
      <c r="BY8" s="811"/>
      <c r="BZ8" s="811"/>
      <c r="CA8" s="811"/>
      <c r="CB8" s="811"/>
      <c r="CC8" s="811"/>
      <c r="CD8" s="811"/>
      <c r="CE8" s="811"/>
      <c r="CF8" s="811"/>
      <c r="CG8" s="812"/>
      <c r="CH8" s="820">
        <v>14</v>
      </c>
      <c r="CI8" s="821"/>
      <c r="CJ8" s="821"/>
      <c r="CK8" s="821"/>
      <c r="CL8" s="822"/>
      <c r="CM8" s="820">
        <v>78</v>
      </c>
      <c r="CN8" s="821"/>
      <c r="CO8" s="821"/>
      <c r="CP8" s="821"/>
      <c r="CQ8" s="822"/>
      <c r="CR8" s="820">
        <v>96</v>
      </c>
      <c r="CS8" s="821"/>
      <c r="CT8" s="821"/>
      <c r="CU8" s="821"/>
      <c r="CV8" s="822"/>
      <c r="CW8" s="820">
        <v>15</v>
      </c>
      <c r="CX8" s="821"/>
      <c r="CY8" s="821"/>
      <c r="CZ8" s="821"/>
      <c r="DA8" s="822"/>
      <c r="DB8" s="820" t="s">
        <v>587</v>
      </c>
      <c r="DC8" s="821"/>
      <c r="DD8" s="821"/>
      <c r="DE8" s="821"/>
      <c r="DF8" s="822"/>
      <c r="DG8" s="820" t="s">
        <v>587</v>
      </c>
      <c r="DH8" s="821"/>
      <c r="DI8" s="821"/>
      <c r="DJ8" s="821"/>
      <c r="DK8" s="822"/>
      <c r="DL8" s="820">
        <v>69</v>
      </c>
      <c r="DM8" s="821"/>
      <c r="DN8" s="821"/>
      <c r="DO8" s="821"/>
      <c r="DP8" s="822"/>
      <c r="DQ8" s="820">
        <v>62</v>
      </c>
      <c r="DR8" s="821"/>
      <c r="DS8" s="821"/>
      <c r="DT8" s="821"/>
      <c r="DU8" s="822"/>
      <c r="DV8" s="823"/>
      <c r="DW8" s="824"/>
      <c r="DX8" s="824"/>
      <c r="DY8" s="824"/>
      <c r="DZ8" s="825"/>
      <c r="EA8" s="254"/>
    </row>
    <row r="9" spans="1:131" s="255" customFormat="1" ht="26.25" customHeight="1" x14ac:dyDescent="0.15">
      <c r="A9" s="261">
        <v>3</v>
      </c>
      <c r="B9" s="797" t="s">
        <v>388</v>
      </c>
      <c r="C9" s="798"/>
      <c r="D9" s="798"/>
      <c r="E9" s="798"/>
      <c r="F9" s="798"/>
      <c r="G9" s="798"/>
      <c r="H9" s="798"/>
      <c r="I9" s="798"/>
      <c r="J9" s="798"/>
      <c r="K9" s="798"/>
      <c r="L9" s="798"/>
      <c r="M9" s="798"/>
      <c r="N9" s="798"/>
      <c r="O9" s="798"/>
      <c r="P9" s="799"/>
      <c r="Q9" s="800">
        <v>186</v>
      </c>
      <c r="R9" s="801"/>
      <c r="S9" s="801"/>
      <c r="T9" s="801"/>
      <c r="U9" s="801"/>
      <c r="V9" s="801">
        <v>158</v>
      </c>
      <c r="W9" s="801"/>
      <c r="X9" s="801"/>
      <c r="Y9" s="801"/>
      <c r="Z9" s="801"/>
      <c r="AA9" s="801">
        <v>28</v>
      </c>
      <c r="AB9" s="801"/>
      <c r="AC9" s="801"/>
      <c r="AD9" s="801"/>
      <c r="AE9" s="802"/>
      <c r="AF9" s="803">
        <v>28</v>
      </c>
      <c r="AG9" s="804"/>
      <c r="AH9" s="804"/>
      <c r="AI9" s="804"/>
      <c r="AJ9" s="805"/>
      <c r="AK9" s="806" t="s">
        <v>587</v>
      </c>
      <c r="AL9" s="807"/>
      <c r="AM9" s="807"/>
      <c r="AN9" s="807"/>
      <c r="AO9" s="807"/>
      <c r="AP9" s="807">
        <v>22</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607</v>
      </c>
      <c r="BT9" s="811"/>
      <c r="BU9" s="811"/>
      <c r="BV9" s="811"/>
      <c r="BW9" s="811"/>
      <c r="BX9" s="811"/>
      <c r="BY9" s="811"/>
      <c r="BZ9" s="811"/>
      <c r="CA9" s="811"/>
      <c r="CB9" s="811"/>
      <c r="CC9" s="811"/>
      <c r="CD9" s="811"/>
      <c r="CE9" s="811"/>
      <c r="CF9" s="811"/>
      <c r="CG9" s="812"/>
      <c r="CH9" s="820">
        <v>-9</v>
      </c>
      <c r="CI9" s="821"/>
      <c r="CJ9" s="821"/>
      <c r="CK9" s="821"/>
      <c r="CL9" s="822"/>
      <c r="CM9" s="820">
        <v>-52</v>
      </c>
      <c r="CN9" s="821"/>
      <c r="CO9" s="821"/>
      <c r="CP9" s="821"/>
      <c r="CQ9" s="822"/>
      <c r="CR9" s="820">
        <v>5</v>
      </c>
      <c r="CS9" s="821"/>
      <c r="CT9" s="821"/>
      <c r="CU9" s="821"/>
      <c r="CV9" s="822"/>
      <c r="CW9" s="820" t="s">
        <v>587</v>
      </c>
      <c r="CX9" s="821"/>
      <c r="CY9" s="821"/>
      <c r="CZ9" s="821"/>
      <c r="DA9" s="822"/>
      <c r="DB9" s="820" t="s">
        <v>587</v>
      </c>
      <c r="DC9" s="821"/>
      <c r="DD9" s="821"/>
      <c r="DE9" s="821"/>
      <c r="DF9" s="822"/>
      <c r="DG9" s="820" t="s">
        <v>587</v>
      </c>
      <c r="DH9" s="821"/>
      <c r="DI9" s="821"/>
      <c r="DJ9" s="821"/>
      <c r="DK9" s="822"/>
      <c r="DL9" s="820" t="s">
        <v>587</v>
      </c>
      <c r="DM9" s="821"/>
      <c r="DN9" s="821"/>
      <c r="DO9" s="821"/>
      <c r="DP9" s="822"/>
      <c r="DQ9" s="820" t="s">
        <v>587</v>
      </c>
      <c r="DR9" s="821"/>
      <c r="DS9" s="821"/>
      <c r="DT9" s="821"/>
      <c r="DU9" s="822"/>
      <c r="DV9" s="823"/>
      <c r="DW9" s="824"/>
      <c r="DX9" s="824"/>
      <c r="DY9" s="824"/>
      <c r="DZ9" s="825"/>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608</v>
      </c>
      <c r="BT10" s="811"/>
      <c r="BU10" s="811"/>
      <c r="BV10" s="811"/>
      <c r="BW10" s="811"/>
      <c r="BX10" s="811"/>
      <c r="BY10" s="811"/>
      <c r="BZ10" s="811"/>
      <c r="CA10" s="811"/>
      <c r="CB10" s="811"/>
      <c r="CC10" s="811"/>
      <c r="CD10" s="811"/>
      <c r="CE10" s="811"/>
      <c r="CF10" s="811"/>
      <c r="CG10" s="812"/>
      <c r="CH10" s="820">
        <v>-2</v>
      </c>
      <c r="CI10" s="821"/>
      <c r="CJ10" s="821"/>
      <c r="CK10" s="821"/>
      <c r="CL10" s="822"/>
      <c r="CM10" s="820">
        <v>-44</v>
      </c>
      <c r="CN10" s="821"/>
      <c r="CO10" s="821"/>
      <c r="CP10" s="821"/>
      <c r="CQ10" s="822"/>
      <c r="CR10" s="820">
        <v>15</v>
      </c>
      <c r="CS10" s="821"/>
      <c r="CT10" s="821"/>
      <c r="CU10" s="821"/>
      <c r="CV10" s="822"/>
      <c r="CW10" s="820" t="s">
        <v>587</v>
      </c>
      <c r="CX10" s="821"/>
      <c r="CY10" s="821"/>
      <c r="CZ10" s="821"/>
      <c r="DA10" s="822"/>
      <c r="DB10" s="820" t="s">
        <v>587</v>
      </c>
      <c r="DC10" s="821"/>
      <c r="DD10" s="821"/>
      <c r="DE10" s="821"/>
      <c r="DF10" s="822"/>
      <c r="DG10" s="820" t="s">
        <v>587</v>
      </c>
      <c r="DH10" s="821"/>
      <c r="DI10" s="821"/>
      <c r="DJ10" s="821"/>
      <c r="DK10" s="822"/>
      <c r="DL10" s="820" t="s">
        <v>587</v>
      </c>
      <c r="DM10" s="821"/>
      <c r="DN10" s="821"/>
      <c r="DO10" s="821"/>
      <c r="DP10" s="822"/>
      <c r="DQ10" s="820" t="s">
        <v>587</v>
      </c>
      <c r="DR10" s="821"/>
      <c r="DS10" s="821"/>
      <c r="DT10" s="821"/>
      <c r="DU10" s="822"/>
      <c r="DV10" s="823"/>
      <c r="DW10" s="824"/>
      <c r="DX10" s="824"/>
      <c r="DY10" s="824"/>
      <c r="DZ10" s="825"/>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0"/>
      <c r="CI11" s="821"/>
      <c r="CJ11" s="821"/>
      <c r="CK11" s="821"/>
      <c r="CL11" s="822"/>
      <c r="CM11" s="820"/>
      <c r="CN11" s="821"/>
      <c r="CO11" s="821"/>
      <c r="CP11" s="821"/>
      <c r="CQ11" s="822"/>
      <c r="CR11" s="820"/>
      <c r="CS11" s="821"/>
      <c r="CT11" s="821"/>
      <c r="CU11" s="821"/>
      <c r="CV11" s="822"/>
      <c r="CW11" s="820"/>
      <c r="CX11" s="821"/>
      <c r="CY11" s="821"/>
      <c r="CZ11" s="821"/>
      <c r="DA11" s="822"/>
      <c r="DB11" s="820"/>
      <c r="DC11" s="821"/>
      <c r="DD11" s="821"/>
      <c r="DE11" s="821"/>
      <c r="DF11" s="822"/>
      <c r="DG11" s="820"/>
      <c r="DH11" s="821"/>
      <c r="DI11" s="821"/>
      <c r="DJ11" s="821"/>
      <c r="DK11" s="822"/>
      <c r="DL11" s="820"/>
      <c r="DM11" s="821"/>
      <c r="DN11" s="821"/>
      <c r="DO11" s="821"/>
      <c r="DP11" s="822"/>
      <c r="DQ11" s="820"/>
      <c r="DR11" s="821"/>
      <c r="DS11" s="821"/>
      <c r="DT11" s="821"/>
      <c r="DU11" s="822"/>
      <c r="DV11" s="823"/>
      <c r="DW11" s="824"/>
      <c r="DX11" s="824"/>
      <c r="DY11" s="824"/>
      <c r="DZ11" s="825"/>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0"/>
      <c r="CI12" s="821"/>
      <c r="CJ12" s="821"/>
      <c r="CK12" s="821"/>
      <c r="CL12" s="822"/>
      <c r="CM12" s="820"/>
      <c r="CN12" s="821"/>
      <c r="CO12" s="821"/>
      <c r="CP12" s="821"/>
      <c r="CQ12" s="822"/>
      <c r="CR12" s="820"/>
      <c r="CS12" s="821"/>
      <c r="CT12" s="821"/>
      <c r="CU12" s="821"/>
      <c r="CV12" s="822"/>
      <c r="CW12" s="820"/>
      <c r="CX12" s="821"/>
      <c r="CY12" s="821"/>
      <c r="CZ12" s="821"/>
      <c r="DA12" s="822"/>
      <c r="DB12" s="820"/>
      <c r="DC12" s="821"/>
      <c r="DD12" s="821"/>
      <c r="DE12" s="821"/>
      <c r="DF12" s="822"/>
      <c r="DG12" s="820"/>
      <c r="DH12" s="821"/>
      <c r="DI12" s="821"/>
      <c r="DJ12" s="821"/>
      <c r="DK12" s="822"/>
      <c r="DL12" s="820"/>
      <c r="DM12" s="821"/>
      <c r="DN12" s="821"/>
      <c r="DO12" s="821"/>
      <c r="DP12" s="822"/>
      <c r="DQ12" s="820"/>
      <c r="DR12" s="821"/>
      <c r="DS12" s="821"/>
      <c r="DT12" s="821"/>
      <c r="DU12" s="822"/>
      <c r="DV12" s="823"/>
      <c r="DW12" s="824"/>
      <c r="DX12" s="824"/>
      <c r="DY12" s="824"/>
      <c r="DZ12" s="825"/>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0"/>
      <c r="CI13" s="821"/>
      <c r="CJ13" s="821"/>
      <c r="CK13" s="821"/>
      <c r="CL13" s="822"/>
      <c r="CM13" s="820"/>
      <c r="CN13" s="821"/>
      <c r="CO13" s="821"/>
      <c r="CP13" s="821"/>
      <c r="CQ13" s="822"/>
      <c r="CR13" s="820"/>
      <c r="CS13" s="821"/>
      <c r="CT13" s="821"/>
      <c r="CU13" s="821"/>
      <c r="CV13" s="822"/>
      <c r="CW13" s="820"/>
      <c r="CX13" s="821"/>
      <c r="CY13" s="821"/>
      <c r="CZ13" s="821"/>
      <c r="DA13" s="822"/>
      <c r="DB13" s="820"/>
      <c r="DC13" s="821"/>
      <c r="DD13" s="821"/>
      <c r="DE13" s="821"/>
      <c r="DF13" s="822"/>
      <c r="DG13" s="820"/>
      <c r="DH13" s="821"/>
      <c r="DI13" s="821"/>
      <c r="DJ13" s="821"/>
      <c r="DK13" s="822"/>
      <c r="DL13" s="820"/>
      <c r="DM13" s="821"/>
      <c r="DN13" s="821"/>
      <c r="DO13" s="821"/>
      <c r="DP13" s="822"/>
      <c r="DQ13" s="820"/>
      <c r="DR13" s="821"/>
      <c r="DS13" s="821"/>
      <c r="DT13" s="821"/>
      <c r="DU13" s="822"/>
      <c r="DV13" s="823"/>
      <c r="DW13" s="824"/>
      <c r="DX13" s="824"/>
      <c r="DY13" s="824"/>
      <c r="DZ13" s="825"/>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0"/>
      <c r="CI14" s="821"/>
      <c r="CJ14" s="821"/>
      <c r="CK14" s="821"/>
      <c r="CL14" s="822"/>
      <c r="CM14" s="820"/>
      <c r="CN14" s="821"/>
      <c r="CO14" s="821"/>
      <c r="CP14" s="821"/>
      <c r="CQ14" s="822"/>
      <c r="CR14" s="820"/>
      <c r="CS14" s="821"/>
      <c r="CT14" s="821"/>
      <c r="CU14" s="821"/>
      <c r="CV14" s="822"/>
      <c r="CW14" s="820"/>
      <c r="CX14" s="821"/>
      <c r="CY14" s="821"/>
      <c r="CZ14" s="821"/>
      <c r="DA14" s="822"/>
      <c r="DB14" s="820"/>
      <c r="DC14" s="821"/>
      <c r="DD14" s="821"/>
      <c r="DE14" s="821"/>
      <c r="DF14" s="822"/>
      <c r="DG14" s="820"/>
      <c r="DH14" s="821"/>
      <c r="DI14" s="821"/>
      <c r="DJ14" s="821"/>
      <c r="DK14" s="822"/>
      <c r="DL14" s="820"/>
      <c r="DM14" s="821"/>
      <c r="DN14" s="821"/>
      <c r="DO14" s="821"/>
      <c r="DP14" s="822"/>
      <c r="DQ14" s="820"/>
      <c r="DR14" s="821"/>
      <c r="DS14" s="821"/>
      <c r="DT14" s="821"/>
      <c r="DU14" s="822"/>
      <c r="DV14" s="823"/>
      <c r="DW14" s="824"/>
      <c r="DX14" s="824"/>
      <c r="DY14" s="824"/>
      <c r="DZ14" s="825"/>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0"/>
      <c r="CI15" s="821"/>
      <c r="CJ15" s="821"/>
      <c r="CK15" s="821"/>
      <c r="CL15" s="822"/>
      <c r="CM15" s="820"/>
      <c r="CN15" s="821"/>
      <c r="CO15" s="821"/>
      <c r="CP15" s="821"/>
      <c r="CQ15" s="822"/>
      <c r="CR15" s="820"/>
      <c r="CS15" s="821"/>
      <c r="CT15" s="821"/>
      <c r="CU15" s="821"/>
      <c r="CV15" s="822"/>
      <c r="CW15" s="820"/>
      <c r="CX15" s="821"/>
      <c r="CY15" s="821"/>
      <c r="CZ15" s="821"/>
      <c r="DA15" s="822"/>
      <c r="DB15" s="820"/>
      <c r="DC15" s="821"/>
      <c r="DD15" s="821"/>
      <c r="DE15" s="821"/>
      <c r="DF15" s="822"/>
      <c r="DG15" s="820"/>
      <c r="DH15" s="821"/>
      <c r="DI15" s="821"/>
      <c r="DJ15" s="821"/>
      <c r="DK15" s="822"/>
      <c r="DL15" s="820"/>
      <c r="DM15" s="821"/>
      <c r="DN15" s="821"/>
      <c r="DO15" s="821"/>
      <c r="DP15" s="822"/>
      <c r="DQ15" s="820"/>
      <c r="DR15" s="821"/>
      <c r="DS15" s="821"/>
      <c r="DT15" s="821"/>
      <c r="DU15" s="822"/>
      <c r="DV15" s="823"/>
      <c r="DW15" s="824"/>
      <c r="DX15" s="824"/>
      <c r="DY15" s="824"/>
      <c r="DZ15" s="825"/>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0"/>
      <c r="CI16" s="821"/>
      <c r="CJ16" s="821"/>
      <c r="CK16" s="821"/>
      <c r="CL16" s="822"/>
      <c r="CM16" s="820"/>
      <c r="CN16" s="821"/>
      <c r="CO16" s="821"/>
      <c r="CP16" s="821"/>
      <c r="CQ16" s="822"/>
      <c r="CR16" s="820"/>
      <c r="CS16" s="821"/>
      <c r="CT16" s="821"/>
      <c r="CU16" s="821"/>
      <c r="CV16" s="822"/>
      <c r="CW16" s="820"/>
      <c r="CX16" s="821"/>
      <c r="CY16" s="821"/>
      <c r="CZ16" s="821"/>
      <c r="DA16" s="822"/>
      <c r="DB16" s="820"/>
      <c r="DC16" s="821"/>
      <c r="DD16" s="821"/>
      <c r="DE16" s="821"/>
      <c r="DF16" s="822"/>
      <c r="DG16" s="820"/>
      <c r="DH16" s="821"/>
      <c r="DI16" s="821"/>
      <c r="DJ16" s="821"/>
      <c r="DK16" s="822"/>
      <c r="DL16" s="820"/>
      <c r="DM16" s="821"/>
      <c r="DN16" s="821"/>
      <c r="DO16" s="821"/>
      <c r="DP16" s="822"/>
      <c r="DQ16" s="820"/>
      <c r="DR16" s="821"/>
      <c r="DS16" s="821"/>
      <c r="DT16" s="821"/>
      <c r="DU16" s="822"/>
      <c r="DV16" s="823"/>
      <c r="DW16" s="824"/>
      <c r="DX16" s="824"/>
      <c r="DY16" s="824"/>
      <c r="DZ16" s="825"/>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0"/>
      <c r="CI17" s="821"/>
      <c r="CJ17" s="821"/>
      <c r="CK17" s="821"/>
      <c r="CL17" s="822"/>
      <c r="CM17" s="820"/>
      <c r="CN17" s="821"/>
      <c r="CO17" s="821"/>
      <c r="CP17" s="821"/>
      <c r="CQ17" s="822"/>
      <c r="CR17" s="820"/>
      <c r="CS17" s="821"/>
      <c r="CT17" s="821"/>
      <c r="CU17" s="821"/>
      <c r="CV17" s="822"/>
      <c r="CW17" s="820"/>
      <c r="CX17" s="821"/>
      <c r="CY17" s="821"/>
      <c r="CZ17" s="821"/>
      <c r="DA17" s="822"/>
      <c r="DB17" s="820"/>
      <c r="DC17" s="821"/>
      <c r="DD17" s="821"/>
      <c r="DE17" s="821"/>
      <c r="DF17" s="822"/>
      <c r="DG17" s="820"/>
      <c r="DH17" s="821"/>
      <c r="DI17" s="821"/>
      <c r="DJ17" s="821"/>
      <c r="DK17" s="822"/>
      <c r="DL17" s="820"/>
      <c r="DM17" s="821"/>
      <c r="DN17" s="821"/>
      <c r="DO17" s="821"/>
      <c r="DP17" s="822"/>
      <c r="DQ17" s="820"/>
      <c r="DR17" s="821"/>
      <c r="DS17" s="821"/>
      <c r="DT17" s="821"/>
      <c r="DU17" s="822"/>
      <c r="DV17" s="823"/>
      <c r="DW17" s="824"/>
      <c r="DX17" s="824"/>
      <c r="DY17" s="824"/>
      <c r="DZ17" s="825"/>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0"/>
      <c r="CI18" s="821"/>
      <c r="CJ18" s="821"/>
      <c r="CK18" s="821"/>
      <c r="CL18" s="822"/>
      <c r="CM18" s="820"/>
      <c r="CN18" s="821"/>
      <c r="CO18" s="821"/>
      <c r="CP18" s="821"/>
      <c r="CQ18" s="822"/>
      <c r="CR18" s="820"/>
      <c r="CS18" s="821"/>
      <c r="CT18" s="821"/>
      <c r="CU18" s="821"/>
      <c r="CV18" s="822"/>
      <c r="CW18" s="820"/>
      <c r="CX18" s="821"/>
      <c r="CY18" s="821"/>
      <c r="CZ18" s="821"/>
      <c r="DA18" s="822"/>
      <c r="DB18" s="820"/>
      <c r="DC18" s="821"/>
      <c r="DD18" s="821"/>
      <c r="DE18" s="821"/>
      <c r="DF18" s="822"/>
      <c r="DG18" s="820"/>
      <c r="DH18" s="821"/>
      <c r="DI18" s="821"/>
      <c r="DJ18" s="821"/>
      <c r="DK18" s="822"/>
      <c r="DL18" s="820"/>
      <c r="DM18" s="821"/>
      <c r="DN18" s="821"/>
      <c r="DO18" s="821"/>
      <c r="DP18" s="822"/>
      <c r="DQ18" s="820"/>
      <c r="DR18" s="821"/>
      <c r="DS18" s="821"/>
      <c r="DT18" s="821"/>
      <c r="DU18" s="822"/>
      <c r="DV18" s="823"/>
      <c r="DW18" s="824"/>
      <c r="DX18" s="824"/>
      <c r="DY18" s="824"/>
      <c r="DZ18" s="825"/>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0"/>
      <c r="CI19" s="821"/>
      <c r="CJ19" s="821"/>
      <c r="CK19" s="821"/>
      <c r="CL19" s="822"/>
      <c r="CM19" s="820"/>
      <c r="CN19" s="821"/>
      <c r="CO19" s="821"/>
      <c r="CP19" s="821"/>
      <c r="CQ19" s="822"/>
      <c r="CR19" s="820"/>
      <c r="CS19" s="821"/>
      <c r="CT19" s="821"/>
      <c r="CU19" s="821"/>
      <c r="CV19" s="822"/>
      <c r="CW19" s="820"/>
      <c r="CX19" s="821"/>
      <c r="CY19" s="821"/>
      <c r="CZ19" s="821"/>
      <c r="DA19" s="822"/>
      <c r="DB19" s="820"/>
      <c r="DC19" s="821"/>
      <c r="DD19" s="821"/>
      <c r="DE19" s="821"/>
      <c r="DF19" s="822"/>
      <c r="DG19" s="820"/>
      <c r="DH19" s="821"/>
      <c r="DI19" s="821"/>
      <c r="DJ19" s="821"/>
      <c r="DK19" s="822"/>
      <c r="DL19" s="820"/>
      <c r="DM19" s="821"/>
      <c r="DN19" s="821"/>
      <c r="DO19" s="821"/>
      <c r="DP19" s="822"/>
      <c r="DQ19" s="820"/>
      <c r="DR19" s="821"/>
      <c r="DS19" s="821"/>
      <c r="DT19" s="821"/>
      <c r="DU19" s="822"/>
      <c r="DV19" s="823"/>
      <c r="DW19" s="824"/>
      <c r="DX19" s="824"/>
      <c r="DY19" s="824"/>
      <c r="DZ19" s="825"/>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0"/>
      <c r="CI20" s="821"/>
      <c r="CJ20" s="821"/>
      <c r="CK20" s="821"/>
      <c r="CL20" s="822"/>
      <c r="CM20" s="820"/>
      <c r="CN20" s="821"/>
      <c r="CO20" s="821"/>
      <c r="CP20" s="821"/>
      <c r="CQ20" s="822"/>
      <c r="CR20" s="820"/>
      <c r="CS20" s="821"/>
      <c r="CT20" s="821"/>
      <c r="CU20" s="821"/>
      <c r="CV20" s="822"/>
      <c r="CW20" s="820"/>
      <c r="CX20" s="821"/>
      <c r="CY20" s="821"/>
      <c r="CZ20" s="821"/>
      <c r="DA20" s="822"/>
      <c r="DB20" s="820"/>
      <c r="DC20" s="821"/>
      <c r="DD20" s="821"/>
      <c r="DE20" s="821"/>
      <c r="DF20" s="822"/>
      <c r="DG20" s="820"/>
      <c r="DH20" s="821"/>
      <c r="DI20" s="821"/>
      <c r="DJ20" s="821"/>
      <c r="DK20" s="822"/>
      <c r="DL20" s="820"/>
      <c r="DM20" s="821"/>
      <c r="DN20" s="821"/>
      <c r="DO20" s="821"/>
      <c r="DP20" s="822"/>
      <c r="DQ20" s="820"/>
      <c r="DR20" s="821"/>
      <c r="DS20" s="821"/>
      <c r="DT20" s="821"/>
      <c r="DU20" s="822"/>
      <c r="DV20" s="823"/>
      <c r="DW20" s="824"/>
      <c r="DX20" s="824"/>
      <c r="DY20" s="824"/>
      <c r="DZ20" s="825"/>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0"/>
      <c r="CI21" s="821"/>
      <c r="CJ21" s="821"/>
      <c r="CK21" s="821"/>
      <c r="CL21" s="822"/>
      <c r="CM21" s="820"/>
      <c r="CN21" s="821"/>
      <c r="CO21" s="821"/>
      <c r="CP21" s="821"/>
      <c r="CQ21" s="822"/>
      <c r="CR21" s="820"/>
      <c r="CS21" s="821"/>
      <c r="CT21" s="821"/>
      <c r="CU21" s="821"/>
      <c r="CV21" s="822"/>
      <c r="CW21" s="820"/>
      <c r="CX21" s="821"/>
      <c r="CY21" s="821"/>
      <c r="CZ21" s="821"/>
      <c r="DA21" s="822"/>
      <c r="DB21" s="820"/>
      <c r="DC21" s="821"/>
      <c r="DD21" s="821"/>
      <c r="DE21" s="821"/>
      <c r="DF21" s="822"/>
      <c r="DG21" s="820"/>
      <c r="DH21" s="821"/>
      <c r="DI21" s="821"/>
      <c r="DJ21" s="821"/>
      <c r="DK21" s="822"/>
      <c r="DL21" s="820"/>
      <c r="DM21" s="821"/>
      <c r="DN21" s="821"/>
      <c r="DO21" s="821"/>
      <c r="DP21" s="822"/>
      <c r="DQ21" s="820"/>
      <c r="DR21" s="821"/>
      <c r="DS21" s="821"/>
      <c r="DT21" s="821"/>
      <c r="DU21" s="822"/>
      <c r="DV21" s="823"/>
      <c r="DW21" s="824"/>
      <c r="DX21" s="824"/>
      <c r="DY21" s="824"/>
      <c r="DZ21" s="825"/>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6"/>
      <c r="R22" s="827"/>
      <c r="S22" s="827"/>
      <c r="T22" s="827"/>
      <c r="U22" s="827"/>
      <c r="V22" s="827"/>
      <c r="W22" s="827"/>
      <c r="X22" s="827"/>
      <c r="Y22" s="827"/>
      <c r="Z22" s="827"/>
      <c r="AA22" s="827"/>
      <c r="AB22" s="827"/>
      <c r="AC22" s="827"/>
      <c r="AD22" s="827"/>
      <c r="AE22" s="828"/>
      <c r="AF22" s="803"/>
      <c r="AG22" s="804"/>
      <c r="AH22" s="804"/>
      <c r="AI22" s="804"/>
      <c r="AJ22" s="805"/>
      <c r="AK22" s="841"/>
      <c r="AL22" s="842"/>
      <c r="AM22" s="842"/>
      <c r="AN22" s="842"/>
      <c r="AO22" s="842"/>
      <c r="AP22" s="842"/>
      <c r="AQ22" s="842"/>
      <c r="AR22" s="842"/>
      <c r="AS22" s="842"/>
      <c r="AT22" s="842"/>
      <c r="AU22" s="843"/>
      <c r="AV22" s="843"/>
      <c r="AW22" s="843"/>
      <c r="AX22" s="843"/>
      <c r="AY22" s="844"/>
      <c r="AZ22" s="845" t="s">
        <v>389</v>
      </c>
      <c r="BA22" s="845"/>
      <c r="BB22" s="845"/>
      <c r="BC22" s="845"/>
      <c r="BD22" s="846"/>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0"/>
      <c r="CI22" s="821"/>
      <c r="CJ22" s="821"/>
      <c r="CK22" s="821"/>
      <c r="CL22" s="822"/>
      <c r="CM22" s="820"/>
      <c r="CN22" s="821"/>
      <c r="CO22" s="821"/>
      <c r="CP22" s="821"/>
      <c r="CQ22" s="822"/>
      <c r="CR22" s="820"/>
      <c r="CS22" s="821"/>
      <c r="CT22" s="821"/>
      <c r="CU22" s="821"/>
      <c r="CV22" s="822"/>
      <c r="CW22" s="820"/>
      <c r="CX22" s="821"/>
      <c r="CY22" s="821"/>
      <c r="CZ22" s="821"/>
      <c r="DA22" s="822"/>
      <c r="DB22" s="820"/>
      <c r="DC22" s="821"/>
      <c r="DD22" s="821"/>
      <c r="DE22" s="821"/>
      <c r="DF22" s="822"/>
      <c r="DG22" s="820"/>
      <c r="DH22" s="821"/>
      <c r="DI22" s="821"/>
      <c r="DJ22" s="821"/>
      <c r="DK22" s="822"/>
      <c r="DL22" s="820"/>
      <c r="DM22" s="821"/>
      <c r="DN22" s="821"/>
      <c r="DO22" s="821"/>
      <c r="DP22" s="822"/>
      <c r="DQ22" s="820"/>
      <c r="DR22" s="821"/>
      <c r="DS22" s="821"/>
      <c r="DT22" s="821"/>
      <c r="DU22" s="822"/>
      <c r="DV22" s="823"/>
      <c r="DW22" s="824"/>
      <c r="DX22" s="824"/>
      <c r="DY22" s="824"/>
      <c r="DZ22" s="825"/>
      <c r="EA22" s="254"/>
    </row>
    <row r="23" spans="1:131" s="255" customFormat="1" ht="26.25" customHeight="1" thickBot="1" x14ac:dyDescent="0.2">
      <c r="A23" s="264" t="s">
        <v>390</v>
      </c>
      <c r="B23" s="829" t="s">
        <v>391</v>
      </c>
      <c r="C23" s="830"/>
      <c r="D23" s="830"/>
      <c r="E23" s="830"/>
      <c r="F23" s="830"/>
      <c r="G23" s="830"/>
      <c r="H23" s="830"/>
      <c r="I23" s="830"/>
      <c r="J23" s="830"/>
      <c r="K23" s="830"/>
      <c r="L23" s="830"/>
      <c r="M23" s="830"/>
      <c r="N23" s="830"/>
      <c r="O23" s="830"/>
      <c r="P23" s="831"/>
      <c r="Q23" s="832">
        <v>16406</v>
      </c>
      <c r="R23" s="833"/>
      <c r="S23" s="833"/>
      <c r="T23" s="833"/>
      <c r="U23" s="833"/>
      <c r="V23" s="833">
        <v>15774</v>
      </c>
      <c r="W23" s="833"/>
      <c r="X23" s="833"/>
      <c r="Y23" s="833"/>
      <c r="Z23" s="833"/>
      <c r="AA23" s="833">
        <v>632</v>
      </c>
      <c r="AB23" s="833"/>
      <c r="AC23" s="833"/>
      <c r="AD23" s="833"/>
      <c r="AE23" s="834"/>
      <c r="AF23" s="835">
        <v>626</v>
      </c>
      <c r="AG23" s="833"/>
      <c r="AH23" s="833"/>
      <c r="AI23" s="833"/>
      <c r="AJ23" s="836"/>
      <c r="AK23" s="837"/>
      <c r="AL23" s="838"/>
      <c r="AM23" s="838"/>
      <c r="AN23" s="838"/>
      <c r="AO23" s="838"/>
      <c r="AP23" s="833">
        <v>20502</v>
      </c>
      <c r="AQ23" s="833"/>
      <c r="AR23" s="833"/>
      <c r="AS23" s="833"/>
      <c r="AT23" s="833"/>
      <c r="AU23" s="839"/>
      <c r="AV23" s="839"/>
      <c r="AW23" s="839"/>
      <c r="AX23" s="839"/>
      <c r="AY23" s="840"/>
      <c r="AZ23" s="848" t="s">
        <v>131</v>
      </c>
      <c r="BA23" s="849"/>
      <c r="BB23" s="849"/>
      <c r="BC23" s="849"/>
      <c r="BD23" s="850"/>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0"/>
      <c r="CI23" s="821"/>
      <c r="CJ23" s="821"/>
      <c r="CK23" s="821"/>
      <c r="CL23" s="822"/>
      <c r="CM23" s="820"/>
      <c r="CN23" s="821"/>
      <c r="CO23" s="821"/>
      <c r="CP23" s="821"/>
      <c r="CQ23" s="822"/>
      <c r="CR23" s="820"/>
      <c r="CS23" s="821"/>
      <c r="CT23" s="821"/>
      <c r="CU23" s="821"/>
      <c r="CV23" s="822"/>
      <c r="CW23" s="820"/>
      <c r="CX23" s="821"/>
      <c r="CY23" s="821"/>
      <c r="CZ23" s="821"/>
      <c r="DA23" s="822"/>
      <c r="DB23" s="820"/>
      <c r="DC23" s="821"/>
      <c r="DD23" s="821"/>
      <c r="DE23" s="821"/>
      <c r="DF23" s="822"/>
      <c r="DG23" s="820"/>
      <c r="DH23" s="821"/>
      <c r="DI23" s="821"/>
      <c r="DJ23" s="821"/>
      <c r="DK23" s="822"/>
      <c r="DL23" s="820"/>
      <c r="DM23" s="821"/>
      <c r="DN23" s="821"/>
      <c r="DO23" s="821"/>
      <c r="DP23" s="822"/>
      <c r="DQ23" s="820"/>
      <c r="DR23" s="821"/>
      <c r="DS23" s="821"/>
      <c r="DT23" s="821"/>
      <c r="DU23" s="822"/>
      <c r="DV23" s="823"/>
      <c r="DW23" s="824"/>
      <c r="DX23" s="824"/>
      <c r="DY23" s="824"/>
      <c r="DZ23" s="825"/>
      <c r="EA23" s="254"/>
    </row>
    <row r="24" spans="1:131" s="255" customFormat="1" ht="26.25" customHeight="1" x14ac:dyDescent="0.15">
      <c r="A24" s="847" t="s">
        <v>392</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0"/>
      <c r="CI24" s="821"/>
      <c r="CJ24" s="821"/>
      <c r="CK24" s="821"/>
      <c r="CL24" s="822"/>
      <c r="CM24" s="820"/>
      <c r="CN24" s="821"/>
      <c r="CO24" s="821"/>
      <c r="CP24" s="821"/>
      <c r="CQ24" s="822"/>
      <c r="CR24" s="820"/>
      <c r="CS24" s="821"/>
      <c r="CT24" s="821"/>
      <c r="CU24" s="821"/>
      <c r="CV24" s="822"/>
      <c r="CW24" s="820"/>
      <c r="CX24" s="821"/>
      <c r="CY24" s="821"/>
      <c r="CZ24" s="821"/>
      <c r="DA24" s="822"/>
      <c r="DB24" s="820"/>
      <c r="DC24" s="821"/>
      <c r="DD24" s="821"/>
      <c r="DE24" s="821"/>
      <c r="DF24" s="822"/>
      <c r="DG24" s="820"/>
      <c r="DH24" s="821"/>
      <c r="DI24" s="821"/>
      <c r="DJ24" s="821"/>
      <c r="DK24" s="822"/>
      <c r="DL24" s="820"/>
      <c r="DM24" s="821"/>
      <c r="DN24" s="821"/>
      <c r="DO24" s="821"/>
      <c r="DP24" s="822"/>
      <c r="DQ24" s="820"/>
      <c r="DR24" s="821"/>
      <c r="DS24" s="821"/>
      <c r="DT24" s="821"/>
      <c r="DU24" s="822"/>
      <c r="DV24" s="823"/>
      <c r="DW24" s="824"/>
      <c r="DX24" s="824"/>
      <c r="DY24" s="824"/>
      <c r="DZ24" s="825"/>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0"/>
      <c r="CI25" s="821"/>
      <c r="CJ25" s="821"/>
      <c r="CK25" s="821"/>
      <c r="CL25" s="822"/>
      <c r="CM25" s="820"/>
      <c r="CN25" s="821"/>
      <c r="CO25" s="821"/>
      <c r="CP25" s="821"/>
      <c r="CQ25" s="822"/>
      <c r="CR25" s="820"/>
      <c r="CS25" s="821"/>
      <c r="CT25" s="821"/>
      <c r="CU25" s="821"/>
      <c r="CV25" s="822"/>
      <c r="CW25" s="820"/>
      <c r="CX25" s="821"/>
      <c r="CY25" s="821"/>
      <c r="CZ25" s="821"/>
      <c r="DA25" s="822"/>
      <c r="DB25" s="820"/>
      <c r="DC25" s="821"/>
      <c r="DD25" s="821"/>
      <c r="DE25" s="821"/>
      <c r="DF25" s="822"/>
      <c r="DG25" s="820"/>
      <c r="DH25" s="821"/>
      <c r="DI25" s="821"/>
      <c r="DJ25" s="821"/>
      <c r="DK25" s="822"/>
      <c r="DL25" s="820"/>
      <c r="DM25" s="821"/>
      <c r="DN25" s="821"/>
      <c r="DO25" s="821"/>
      <c r="DP25" s="822"/>
      <c r="DQ25" s="820"/>
      <c r="DR25" s="821"/>
      <c r="DS25" s="821"/>
      <c r="DT25" s="821"/>
      <c r="DU25" s="822"/>
      <c r="DV25" s="823"/>
      <c r="DW25" s="824"/>
      <c r="DX25" s="824"/>
      <c r="DY25" s="824"/>
      <c r="DZ25" s="825"/>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1" t="s">
        <v>397</v>
      </c>
      <c r="AG26" s="852"/>
      <c r="AH26" s="852"/>
      <c r="AI26" s="852"/>
      <c r="AJ26" s="853"/>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0"/>
      <c r="CI26" s="821"/>
      <c r="CJ26" s="821"/>
      <c r="CK26" s="821"/>
      <c r="CL26" s="822"/>
      <c r="CM26" s="820"/>
      <c r="CN26" s="821"/>
      <c r="CO26" s="821"/>
      <c r="CP26" s="821"/>
      <c r="CQ26" s="822"/>
      <c r="CR26" s="820"/>
      <c r="CS26" s="821"/>
      <c r="CT26" s="821"/>
      <c r="CU26" s="821"/>
      <c r="CV26" s="822"/>
      <c r="CW26" s="820"/>
      <c r="CX26" s="821"/>
      <c r="CY26" s="821"/>
      <c r="CZ26" s="821"/>
      <c r="DA26" s="822"/>
      <c r="DB26" s="820"/>
      <c r="DC26" s="821"/>
      <c r="DD26" s="821"/>
      <c r="DE26" s="821"/>
      <c r="DF26" s="822"/>
      <c r="DG26" s="820"/>
      <c r="DH26" s="821"/>
      <c r="DI26" s="821"/>
      <c r="DJ26" s="821"/>
      <c r="DK26" s="822"/>
      <c r="DL26" s="820"/>
      <c r="DM26" s="821"/>
      <c r="DN26" s="821"/>
      <c r="DO26" s="821"/>
      <c r="DP26" s="822"/>
      <c r="DQ26" s="820"/>
      <c r="DR26" s="821"/>
      <c r="DS26" s="821"/>
      <c r="DT26" s="821"/>
      <c r="DU26" s="822"/>
      <c r="DV26" s="823"/>
      <c r="DW26" s="824"/>
      <c r="DX26" s="824"/>
      <c r="DY26" s="824"/>
      <c r="DZ26" s="825"/>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4"/>
      <c r="AG27" s="855"/>
      <c r="AH27" s="855"/>
      <c r="AI27" s="855"/>
      <c r="AJ27" s="856"/>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0"/>
      <c r="CI27" s="821"/>
      <c r="CJ27" s="821"/>
      <c r="CK27" s="821"/>
      <c r="CL27" s="822"/>
      <c r="CM27" s="820"/>
      <c r="CN27" s="821"/>
      <c r="CO27" s="821"/>
      <c r="CP27" s="821"/>
      <c r="CQ27" s="822"/>
      <c r="CR27" s="820"/>
      <c r="CS27" s="821"/>
      <c r="CT27" s="821"/>
      <c r="CU27" s="821"/>
      <c r="CV27" s="822"/>
      <c r="CW27" s="820"/>
      <c r="CX27" s="821"/>
      <c r="CY27" s="821"/>
      <c r="CZ27" s="821"/>
      <c r="DA27" s="822"/>
      <c r="DB27" s="820"/>
      <c r="DC27" s="821"/>
      <c r="DD27" s="821"/>
      <c r="DE27" s="821"/>
      <c r="DF27" s="822"/>
      <c r="DG27" s="820"/>
      <c r="DH27" s="821"/>
      <c r="DI27" s="821"/>
      <c r="DJ27" s="821"/>
      <c r="DK27" s="822"/>
      <c r="DL27" s="820"/>
      <c r="DM27" s="821"/>
      <c r="DN27" s="821"/>
      <c r="DO27" s="821"/>
      <c r="DP27" s="822"/>
      <c r="DQ27" s="820"/>
      <c r="DR27" s="821"/>
      <c r="DS27" s="821"/>
      <c r="DT27" s="821"/>
      <c r="DU27" s="822"/>
      <c r="DV27" s="823"/>
      <c r="DW27" s="824"/>
      <c r="DX27" s="824"/>
      <c r="DY27" s="824"/>
      <c r="DZ27" s="825"/>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0">
        <v>3305</v>
      </c>
      <c r="R28" s="861"/>
      <c r="S28" s="861"/>
      <c r="T28" s="861"/>
      <c r="U28" s="861"/>
      <c r="V28" s="861">
        <v>3226</v>
      </c>
      <c r="W28" s="861"/>
      <c r="X28" s="861"/>
      <c r="Y28" s="861"/>
      <c r="Z28" s="861"/>
      <c r="AA28" s="861">
        <v>79</v>
      </c>
      <c r="AB28" s="861"/>
      <c r="AC28" s="861"/>
      <c r="AD28" s="861"/>
      <c r="AE28" s="862"/>
      <c r="AF28" s="863">
        <v>79</v>
      </c>
      <c r="AG28" s="861"/>
      <c r="AH28" s="861"/>
      <c r="AI28" s="861"/>
      <c r="AJ28" s="864"/>
      <c r="AK28" s="865">
        <v>236</v>
      </c>
      <c r="AL28" s="866"/>
      <c r="AM28" s="866"/>
      <c r="AN28" s="866"/>
      <c r="AO28" s="866"/>
      <c r="AP28" s="857" t="s">
        <v>522</v>
      </c>
      <c r="AQ28" s="857"/>
      <c r="AR28" s="857"/>
      <c r="AS28" s="857"/>
      <c r="AT28" s="857"/>
      <c r="AU28" s="857" t="s">
        <v>522</v>
      </c>
      <c r="AV28" s="857"/>
      <c r="AW28" s="857"/>
      <c r="AX28" s="857"/>
      <c r="AY28" s="857"/>
      <c r="AZ28" s="857"/>
      <c r="BA28" s="857"/>
      <c r="BB28" s="857"/>
      <c r="BC28" s="857"/>
      <c r="BD28" s="857"/>
      <c r="BE28" s="858"/>
      <c r="BF28" s="858"/>
      <c r="BG28" s="858"/>
      <c r="BH28" s="858"/>
      <c r="BI28" s="859"/>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0"/>
      <c r="CI28" s="821"/>
      <c r="CJ28" s="821"/>
      <c r="CK28" s="821"/>
      <c r="CL28" s="822"/>
      <c r="CM28" s="820"/>
      <c r="CN28" s="821"/>
      <c r="CO28" s="821"/>
      <c r="CP28" s="821"/>
      <c r="CQ28" s="822"/>
      <c r="CR28" s="820"/>
      <c r="CS28" s="821"/>
      <c r="CT28" s="821"/>
      <c r="CU28" s="821"/>
      <c r="CV28" s="822"/>
      <c r="CW28" s="820"/>
      <c r="CX28" s="821"/>
      <c r="CY28" s="821"/>
      <c r="CZ28" s="821"/>
      <c r="DA28" s="822"/>
      <c r="DB28" s="820"/>
      <c r="DC28" s="821"/>
      <c r="DD28" s="821"/>
      <c r="DE28" s="821"/>
      <c r="DF28" s="822"/>
      <c r="DG28" s="820"/>
      <c r="DH28" s="821"/>
      <c r="DI28" s="821"/>
      <c r="DJ28" s="821"/>
      <c r="DK28" s="822"/>
      <c r="DL28" s="820"/>
      <c r="DM28" s="821"/>
      <c r="DN28" s="821"/>
      <c r="DO28" s="821"/>
      <c r="DP28" s="822"/>
      <c r="DQ28" s="820"/>
      <c r="DR28" s="821"/>
      <c r="DS28" s="821"/>
      <c r="DT28" s="821"/>
      <c r="DU28" s="822"/>
      <c r="DV28" s="823"/>
      <c r="DW28" s="824"/>
      <c r="DX28" s="824"/>
      <c r="DY28" s="824"/>
      <c r="DZ28" s="825"/>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3534</v>
      </c>
      <c r="R29" s="801"/>
      <c r="S29" s="801"/>
      <c r="T29" s="801"/>
      <c r="U29" s="801"/>
      <c r="V29" s="801">
        <v>3318</v>
      </c>
      <c r="W29" s="801"/>
      <c r="X29" s="801"/>
      <c r="Y29" s="801"/>
      <c r="Z29" s="801"/>
      <c r="AA29" s="801">
        <v>216</v>
      </c>
      <c r="AB29" s="801"/>
      <c r="AC29" s="801"/>
      <c r="AD29" s="801"/>
      <c r="AE29" s="802"/>
      <c r="AF29" s="803">
        <v>216</v>
      </c>
      <c r="AG29" s="804"/>
      <c r="AH29" s="804"/>
      <c r="AI29" s="804"/>
      <c r="AJ29" s="805"/>
      <c r="AK29" s="869">
        <v>583</v>
      </c>
      <c r="AL29" s="857"/>
      <c r="AM29" s="857"/>
      <c r="AN29" s="857"/>
      <c r="AO29" s="857"/>
      <c r="AP29" s="857" t="s">
        <v>522</v>
      </c>
      <c r="AQ29" s="857"/>
      <c r="AR29" s="857"/>
      <c r="AS29" s="857"/>
      <c r="AT29" s="857"/>
      <c r="AU29" s="857" t="s">
        <v>522</v>
      </c>
      <c r="AV29" s="857"/>
      <c r="AW29" s="857"/>
      <c r="AX29" s="857"/>
      <c r="AY29" s="857"/>
      <c r="AZ29" s="857"/>
      <c r="BA29" s="857"/>
      <c r="BB29" s="857"/>
      <c r="BC29" s="857"/>
      <c r="BD29" s="857"/>
      <c r="BE29" s="867"/>
      <c r="BF29" s="867"/>
      <c r="BG29" s="867"/>
      <c r="BH29" s="867"/>
      <c r="BI29" s="868"/>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0"/>
      <c r="CI29" s="821"/>
      <c r="CJ29" s="821"/>
      <c r="CK29" s="821"/>
      <c r="CL29" s="822"/>
      <c r="CM29" s="820"/>
      <c r="CN29" s="821"/>
      <c r="CO29" s="821"/>
      <c r="CP29" s="821"/>
      <c r="CQ29" s="822"/>
      <c r="CR29" s="820"/>
      <c r="CS29" s="821"/>
      <c r="CT29" s="821"/>
      <c r="CU29" s="821"/>
      <c r="CV29" s="822"/>
      <c r="CW29" s="820"/>
      <c r="CX29" s="821"/>
      <c r="CY29" s="821"/>
      <c r="CZ29" s="821"/>
      <c r="DA29" s="822"/>
      <c r="DB29" s="820"/>
      <c r="DC29" s="821"/>
      <c r="DD29" s="821"/>
      <c r="DE29" s="821"/>
      <c r="DF29" s="822"/>
      <c r="DG29" s="820"/>
      <c r="DH29" s="821"/>
      <c r="DI29" s="821"/>
      <c r="DJ29" s="821"/>
      <c r="DK29" s="822"/>
      <c r="DL29" s="820"/>
      <c r="DM29" s="821"/>
      <c r="DN29" s="821"/>
      <c r="DO29" s="821"/>
      <c r="DP29" s="822"/>
      <c r="DQ29" s="820"/>
      <c r="DR29" s="821"/>
      <c r="DS29" s="821"/>
      <c r="DT29" s="821"/>
      <c r="DU29" s="822"/>
      <c r="DV29" s="823"/>
      <c r="DW29" s="824"/>
      <c r="DX29" s="824"/>
      <c r="DY29" s="824"/>
      <c r="DZ29" s="825"/>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292</v>
      </c>
      <c r="R30" s="801"/>
      <c r="S30" s="801"/>
      <c r="T30" s="801"/>
      <c r="U30" s="801"/>
      <c r="V30" s="801">
        <v>292</v>
      </c>
      <c r="W30" s="801"/>
      <c r="X30" s="801"/>
      <c r="Y30" s="801"/>
      <c r="Z30" s="801"/>
      <c r="AA30" s="801">
        <v>0</v>
      </c>
      <c r="AB30" s="801"/>
      <c r="AC30" s="801"/>
      <c r="AD30" s="801"/>
      <c r="AE30" s="802"/>
      <c r="AF30" s="803">
        <v>0</v>
      </c>
      <c r="AG30" s="804"/>
      <c r="AH30" s="804"/>
      <c r="AI30" s="804"/>
      <c r="AJ30" s="805"/>
      <c r="AK30" s="869">
        <v>80</v>
      </c>
      <c r="AL30" s="857"/>
      <c r="AM30" s="857"/>
      <c r="AN30" s="857"/>
      <c r="AO30" s="857"/>
      <c r="AP30" s="857" t="s">
        <v>522</v>
      </c>
      <c r="AQ30" s="857"/>
      <c r="AR30" s="857"/>
      <c r="AS30" s="857"/>
      <c r="AT30" s="857"/>
      <c r="AU30" s="857" t="s">
        <v>522</v>
      </c>
      <c r="AV30" s="857"/>
      <c r="AW30" s="857"/>
      <c r="AX30" s="857"/>
      <c r="AY30" s="857"/>
      <c r="AZ30" s="857"/>
      <c r="BA30" s="857"/>
      <c r="BB30" s="857"/>
      <c r="BC30" s="857"/>
      <c r="BD30" s="857"/>
      <c r="BE30" s="867"/>
      <c r="BF30" s="867"/>
      <c r="BG30" s="867"/>
      <c r="BH30" s="867"/>
      <c r="BI30" s="868"/>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0"/>
      <c r="CI30" s="821"/>
      <c r="CJ30" s="821"/>
      <c r="CK30" s="821"/>
      <c r="CL30" s="822"/>
      <c r="CM30" s="820"/>
      <c r="CN30" s="821"/>
      <c r="CO30" s="821"/>
      <c r="CP30" s="821"/>
      <c r="CQ30" s="822"/>
      <c r="CR30" s="820"/>
      <c r="CS30" s="821"/>
      <c r="CT30" s="821"/>
      <c r="CU30" s="821"/>
      <c r="CV30" s="822"/>
      <c r="CW30" s="820"/>
      <c r="CX30" s="821"/>
      <c r="CY30" s="821"/>
      <c r="CZ30" s="821"/>
      <c r="DA30" s="822"/>
      <c r="DB30" s="820"/>
      <c r="DC30" s="821"/>
      <c r="DD30" s="821"/>
      <c r="DE30" s="821"/>
      <c r="DF30" s="822"/>
      <c r="DG30" s="820"/>
      <c r="DH30" s="821"/>
      <c r="DI30" s="821"/>
      <c r="DJ30" s="821"/>
      <c r="DK30" s="822"/>
      <c r="DL30" s="820"/>
      <c r="DM30" s="821"/>
      <c r="DN30" s="821"/>
      <c r="DO30" s="821"/>
      <c r="DP30" s="822"/>
      <c r="DQ30" s="820"/>
      <c r="DR30" s="821"/>
      <c r="DS30" s="821"/>
      <c r="DT30" s="821"/>
      <c r="DU30" s="822"/>
      <c r="DV30" s="823"/>
      <c r="DW30" s="824"/>
      <c r="DX30" s="824"/>
      <c r="DY30" s="824"/>
      <c r="DZ30" s="825"/>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1072</v>
      </c>
      <c r="R31" s="801"/>
      <c r="S31" s="801"/>
      <c r="T31" s="801"/>
      <c r="U31" s="801"/>
      <c r="V31" s="801">
        <v>879</v>
      </c>
      <c r="W31" s="801"/>
      <c r="X31" s="801"/>
      <c r="Y31" s="801"/>
      <c r="Z31" s="801"/>
      <c r="AA31" s="801">
        <v>193</v>
      </c>
      <c r="AB31" s="801"/>
      <c r="AC31" s="801"/>
      <c r="AD31" s="801"/>
      <c r="AE31" s="802"/>
      <c r="AF31" s="803">
        <v>320</v>
      </c>
      <c r="AG31" s="804"/>
      <c r="AH31" s="804"/>
      <c r="AI31" s="804"/>
      <c r="AJ31" s="805"/>
      <c r="AK31" s="869">
        <v>413</v>
      </c>
      <c r="AL31" s="857"/>
      <c r="AM31" s="857"/>
      <c r="AN31" s="857"/>
      <c r="AO31" s="857"/>
      <c r="AP31" s="857">
        <v>9679</v>
      </c>
      <c r="AQ31" s="857"/>
      <c r="AR31" s="857"/>
      <c r="AS31" s="857"/>
      <c r="AT31" s="857"/>
      <c r="AU31" s="857">
        <v>7404</v>
      </c>
      <c r="AV31" s="857"/>
      <c r="AW31" s="857"/>
      <c r="AX31" s="857"/>
      <c r="AY31" s="857"/>
      <c r="AZ31" s="857" t="s">
        <v>522</v>
      </c>
      <c r="BA31" s="857"/>
      <c r="BB31" s="857"/>
      <c r="BC31" s="857"/>
      <c r="BD31" s="857"/>
      <c r="BE31" s="867" t="s">
        <v>406</v>
      </c>
      <c r="BF31" s="867"/>
      <c r="BG31" s="867"/>
      <c r="BH31" s="867"/>
      <c r="BI31" s="868"/>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0"/>
      <c r="CI31" s="821"/>
      <c r="CJ31" s="821"/>
      <c r="CK31" s="821"/>
      <c r="CL31" s="822"/>
      <c r="CM31" s="820"/>
      <c r="CN31" s="821"/>
      <c r="CO31" s="821"/>
      <c r="CP31" s="821"/>
      <c r="CQ31" s="822"/>
      <c r="CR31" s="820"/>
      <c r="CS31" s="821"/>
      <c r="CT31" s="821"/>
      <c r="CU31" s="821"/>
      <c r="CV31" s="822"/>
      <c r="CW31" s="820"/>
      <c r="CX31" s="821"/>
      <c r="CY31" s="821"/>
      <c r="CZ31" s="821"/>
      <c r="DA31" s="822"/>
      <c r="DB31" s="820"/>
      <c r="DC31" s="821"/>
      <c r="DD31" s="821"/>
      <c r="DE31" s="821"/>
      <c r="DF31" s="822"/>
      <c r="DG31" s="820"/>
      <c r="DH31" s="821"/>
      <c r="DI31" s="821"/>
      <c r="DJ31" s="821"/>
      <c r="DK31" s="822"/>
      <c r="DL31" s="820"/>
      <c r="DM31" s="821"/>
      <c r="DN31" s="821"/>
      <c r="DO31" s="821"/>
      <c r="DP31" s="822"/>
      <c r="DQ31" s="820"/>
      <c r="DR31" s="821"/>
      <c r="DS31" s="821"/>
      <c r="DT31" s="821"/>
      <c r="DU31" s="822"/>
      <c r="DV31" s="823"/>
      <c r="DW31" s="824"/>
      <c r="DX31" s="824"/>
      <c r="DY31" s="824"/>
      <c r="DZ31" s="825"/>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650</v>
      </c>
      <c r="R32" s="801"/>
      <c r="S32" s="801"/>
      <c r="T32" s="801"/>
      <c r="U32" s="801"/>
      <c r="V32" s="801">
        <v>507</v>
      </c>
      <c r="W32" s="801"/>
      <c r="X32" s="801"/>
      <c r="Y32" s="801"/>
      <c r="Z32" s="801"/>
      <c r="AA32" s="801">
        <v>143</v>
      </c>
      <c r="AB32" s="801"/>
      <c r="AC32" s="801"/>
      <c r="AD32" s="801"/>
      <c r="AE32" s="802"/>
      <c r="AF32" s="803">
        <v>503</v>
      </c>
      <c r="AG32" s="804"/>
      <c r="AH32" s="804"/>
      <c r="AI32" s="804"/>
      <c r="AJ32" s="805"/>
      <c r="AK32" s="869">
        <v>0</v>
      </c>
      <c r="AL32" s="857"/>
      <c r="AM32" s="857"/>
      <c r="AN32" s="857"/>
      <c r="AO32" s="857"/>
      <c r="AP32" s="857">
        <v>3093</v>
      </c>
      <c r="AQ32" s="857"/>
      <c r="AR32" s="857"/>
      <c r="AS32" s="857"/>
      <c r="AT32" s="857"/>
      <c r="AU32" s="857">
        <v>90</v>
      </c>
      <c r="AV32" s="857"/>
      <c r="AW32" s="857"/>
      <c r="AX32" s="857"/>
      <c r="AY32" s="857"/>
      <c r="AZ32" s="857" t="s">
        <v>522</v>
      </c>
      <c r="BA32" s="857"/>
      <c r="BB32" s="857"/>
      <c r="BC32" s="857"/>
      <c r="BD32" s="857"/>
      <c r="BE32" s="867" t="s">
        <v>408</v>
      </c>
      <c r="BF32" s="867"/>
      <c r="BG32" s="867"/>
      <c r="BH32" s="867"/>
      <c r="BI32" s="868"/>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0"/>
      <c r="CI32" s="821"/>
      <c r="CJ32" s="821"/>
      <c r="CK32" s="821"/>
      <c r="CL32" s="822"/>
      <c r="CM32" s="820"/>
      <c r="CN32" s="821"/>
      <c r="CO32" s="821"/>
      <c r="CP32" s="821"/>
      <c r="CQ32" s="822"/>
      <c r="CR32" s="820"/>
      <c r="CS32" s="821"/>
      <c r="CT32" s="821"/>
      <c r="CU32" s="821"/>
      <c r="CV32" s="822"/>
      <c r="CW32" s="820"/>
      <c r="CX32" s="821"/>
      <c r="CY32" s="821"/>
      <c r="CZ32" s="821"/>
      <c r="DA32" s="822"/>
      <c r="DB32" s="820"/>
      <c r="DC32" s="821"/>
      <c r="DD32" s="821"/>
      <c r="DE32" s="821"/>
      <c r="DF32" s="822"/>
      <c r="DG32" s="820"/>
      <c r="DH32" s="821"/>
      <c r="DI32" s="821"/>
      <c r="DJ32" s="821"/>
      <c r="DK32" s="822"/>
      <c r="DL32" s="820"/>
      <c r="DM32" s="821"/>
      <c r="DN32" s="821"/>
      <c r="DO32" s="821"/>
      <c r="DP32" s="822"/>
      <c r="DQ32" s="820"/>
      <c r="DR32" s="821"/>
      <c r="DS32" s="821"/>
      <c r="DT32" s="821"/>
      <c r="DU32" s="822"/>
      <c r="DV32" s="823"/>
      <c r="DW32" s="824"/>
      <c r="DX32" s="824"/>
      <c r="DY32" s="824"/>
      <c r="DZ32" s="825"/>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10</v>
      </c>
      <c r="R33" s="801"/>
      <c r="S33" s="801"/>
      <c r="T33" s="801"/>
      <c r="U33" s="801"/>
      <c r="V33" s="801">
        <v>9</v>
      </c>
      <c r="W33" s="801"/>
      <c r="X33" s="801"/>
      <c r="Y33" s="801"/>
      <c r="Z33" s="801"/>
      <c r="AA33" s="801">
        <v>1</v>
      </c>
      <c r="AB33" s="801"/>
      <c r="AC33" s="801"/>
      <c r="AD33" s="801"/>
      <c r="AE33" s="802"/>
      <c r="AF33" s="803">
        <v>1</v>
      </c>
      <c r="AG33" s="804"/>
      <c r="AH33" s="804"/>
      <c r="AI33" s="804"/>
      <c r="AJ33" s="805"/>
      <c r="AK33" s="869">
        <v>3</v>
      </c>
      <c r="AL33" s="857"/>
      <c r="AM33" s="857"/>
      <c r="AN33" s="857"/>
      <c r="AO33" s="857"/>
      <c r="AP33" s="857">
        <v>9</v>
      </c>
      <c r="AQ33" s="857"/>
      <c r="AR33" s="857"/>
      <c r="AS33" s="857"/>
      <c r="AT33" s="857"/>
      <c r="AU33" s="857">
        <v>8</v>
      </c>
      <c r="AV33" s="857"/>
      <c r="AW33" s="857"/>
      <c r="AX33" s="857"/>
      <c r="AY33" s="857"/>
      <c r="AZ33" s="857" t="s">
        <v>522</v>
      </c>
      <c r="BA33" s="857"/>
      <c r="BB33" s="857"/>
      <c r="BC33" s="857"/>
      <c r="BD33" s="857"/>
      <c r="BE33" s="867" t="s">
        <v>408</v>
      </c>
      <c r="BF33" s="867"/>
      <c r="BG33" s="867"/>
      <c r="BH33" s="867"/>
      <c r="BI33" s="868"/>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0"/>
      <c r="CI33" s="821"/>
      <c r="CJ33" s="821"/>
      <c r="CK33" s="821"/>
      <c r="CL33" s="822"/>
      <c r="CM33" s="820"/>
      <c r="CN33" s="821"/>
      <c r="CO33" s="821"/>
      <c r="CP33" s="821"/>
      <c r="CQ33" s="822"/>
      <c r="CR33" s="820"/>
      <c r="CS33" s="821"/>
      <c r="CT33" s="821"/>
      <c r="CU33" s="821"/>
      <c r="CV33" s="822"/>
      <c r="CW33" s="820"/>
      <c r="CX33" s="821"/>
      <c r="CY33" s="821"/>
      <c r="CZ33" s="821"/>
      <c r="DA33" s="822"/>
      <c r="DB33" s="820"/>
      <c r="DC33" s="821"/>
      <c r="DD33" s="821"/>
      <c r="DE33" s="821"/>
      <c r="DF33" s="822"/>
      <c r="DG33" s="820"/>
      <c r="DH33" s="821"/>
      <c r="DI33" s="821"/>
      <c r="DJ33" s="821"/>
      <c r="DK33" s="822"/>
      <c r="DL33" s="820"/>
      <c r="DM33" s="821"/>
      <c r="DN33" s="821"/>
      <c r="DO33" s="821"/>
      <c r="DP33" s="822"/>
      <c r="DQ33" s="820"/>
      <c r="DR33" s="821"/>
      <c r="DS33" s="821"/>
      <c r="DT33" s="821"/>
      <c r="DU33" s="822"/>
      <c r="DV33" s="823"/>
      <c r="DW33" s="824"/>
      <c r="DX33" s="824"/>
      <c r="DY33" s="824"/>
      <c r="DZ33" s="825"/>
      <c r="EA33" s="246"/>
    </row>
    <row r="34" spans="1:131" s="247" customFormat="1" ht="26.25" customHeight="1" x14ac:dyDescent="0.15">
      <c r="A34" s="266">
        <v>7</v>
      </c>
      <c r="B34" s="797" t="s">
        <v>410</v>
      </c>
      <c r="C34" s="798"/>
      <c r="D34" s="798"/>
      <c r="E34" s="798"/>
      <c r="F34" s="798"/>
      <c r="G34" s="798"/>
      <c r="H34" s="798"/>
      <c r="I34" s="798"/>
      <c r="J34" s="798"/>
      <c r="K34" s="798"/>
      <c r="L34" s="798"/>
      <c r="M34" s="798"/>
      <c r="N34" s="798"/>
      <c r="O34" s="798"/>
      <c r="P34" s="799"/>
      <c r="Q34" s="800">
        <v>605</v>
      </c>
      <c r="R34" s="801"/>
      <c r="S34" s="801"/>
      <c r="T34" s="801"/>
      <c r="U34" s="801"/>
      <c r="V34" s="801">
        <v>586</v>
      </c>
      <c r="W34" s="801"/>
      <c r="X34" s="801"/>
      <c r="Y34" s="801"/>
      <c r="Z34" s="801"/>
      <c r="AA34" s="801">
        <v>19</v>
      </c>
      <c r="AB34" s="801"/>
      <c r="AC34" s="801"/>
      <c r="AD34" s="801"/>
      <c r="AE34" s="802"/>
      <c r="AF34" s="803">
        <v>19</v>
      </c>
      <c r="AG34" s="804"/>
      <c r="AH34" s="804"/>
      <c r="AI34" s="804"/>
      <c r="AJ34" s="805"/>
      <c r="AK34" s="869">
        <v>267</v>
      </c>
      <c r="AL34" s="857"/>
      <c r="AM34" s="857"/>
      <c r="AN34" s="857"/>
      <c r="AO34" s="857"/>
      <c r="AP34" s="857">
        <v>5158</v>
      </c>
      <c r="AQ34" s="857"/>
      <c r="AR34" s="857"/>
      <c r="AS34" s="857"/>
      <c r="AT34" s="857"/>
      <c r="AU34" s="857">
        <v>3930</v>
      </c>
      <c r="AV34" s="857"/>
      <c r="AW34" s="857"/>
      <c r="AX34" s="857"/>
      <c r="AY34" s="857"/>
      <c r="AZ34" s="857" t="s">
        <v>522</v>
      </c>
      <c r="BA34" s="857"/>
      <c r="BB34" s="857"/>
      <c r="BC34" s="857"/>
      <c r="BD34" s="857"/>
      <c r="BE34" s="867" t="s">
        <v>411</v>
      </c>
      <c r="BF34" s="867"/>
      <c r="BG34" s="867"/>
      <c r="BH34" s="867"/>
      <c r="BI34" s="868"/>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0"/>
      <c r="CI34" s="821"/>
      <c r="CJ34" s="821"/>
      <c r="CK34" s="821"/>
      <c r="CL34" s="822"/>
      <c r="CM34" s="820"/>
      <c r="CN34" s="821"/>
      <c r="CO34" s="821"/>
      <c r="CP34" s="821"/>
      <c r="CQ34" s="822"/>
      <c r="CR34" s="820"/>
      <c r="CS34" s="821"/>
      <c r="CT34" s="821"/>
      <c r="CU34" s="821"/>
      <c r="CV34" s="822"/>
      <c r="CW34" s="820"/>
      <c r="CX34" s="821"/>
      <c r="CY34" s="821"/>
      <c r="CZ34" s="821"/>
      <c r="DA34" s="822"/>
      <c r="DB34" s="820"/>
      <c r="DC34" s="821"/>
      <c r="DD34" s="821"/>
      <c r="DE34" s="821"/>
      <c r="DF34" s="822"/>
      <c r="DG34" s="820"/>
      <c r="DH34" s="821"/>
      <c r="DI34" s="821"/>
      <c r="DJ34" s="821"/>
      <c r="DK34" s="822"/>
      <c r="DL34" s="820"/>
      <c r="DM34" s="821"/>
      <c r="DN34" s="821"/>
      <c r="DO34" s="821"/>
      <c r="DP34" s="822"/>
      <c r="DQ34" s="820"/>
      <c r="DR34" s="821"/>
      <c r="DS34" s="821"/>
      <c r="DT34" s="821"/>
      <c r="DU34" s="822"/>
      <c r="DV34" s="823"/>
      <c r="DW34" s="824"/>
      <c r="DX34" s="824"/>
      <c r="DY34" s="824"/>
      <c r="DZ34" s="825"/>
      <c r="EA34" s="246"/>
    </row>
    <row r="35" spans="1:131" s="247" customFormat="1" ht="26.25" customHeight="1" x14ac:dyDescent="0.15">
      <c r="A35" s="266">
        <v>8</v>
      </c>
      <c r="B35" s="797" t="s">
        <v>412</v>
      </c>
      <c r="C35" s="798"/>
      <c r="D35" s="798"/>
      <c r="E35" s="798"/>
      <c r="F35" s="798"/>
      <c r="G35" s="798"/>
      <c r="H35" s="798"/>
      <c r="I35" s="798"/>
      <c r="J35" s="798"/>
      <c r="K35" s="798"/>
      <c r="L35" s="798"/>
      <c r="M35" s="798"/>
      <c r="N35" s="798"/>
      <c r="O35" s="798"/>
      <c r="P35" s="799"/>
      <c r="Q35" s="800">
        <v>182</v>
      </c>
      <c r="R35" s="801"/>
      <c r="S35" s="801"/>
      <c r="T35" s="801"/>
      <c r="U35" s="801"/>
      <c r="V35" s="801">
        <v>152</v>
      </c>
      <c r="W35" s="801"/>
      <c r="X35" s="801"/>
      <c r="Y35" s="801"/>
      <c r="Z35" s="801"/>
      <c r="AA35" s="801">
        <v>30</v>
      </c>
      <c r="AB35" s="801"/>
      <c r="AC35" s="801"/>
      <c r="AD35" s="801"/>
      <c r="AE35" s="802"/>
      <c r="AF35" s="803">
        <v>30</v>
      </c>
      <c r="AG35" s="804"/>
      <c r="AH35" s="804"/>
      <c r="AI35" s="804"/>
      <c r="AJ35" s="805"/>
      <c r="AK35" s="869">
        <v>19</v>
      </c>
      <c r="AL35" s="857"/>
      <c r="AM35" s="857"/>
      <c r="AN35" s="857"/>
      <c r="AO35" s="857"/>
      <c r="AP35" s="857">
        <v>535</v>
      </c>
      <c r="AQ35" s="857"/>
      <c r="AR35" s="857"/>
      <c r="AS35" s="857"/>
      <c r="AT35" s="857"/>
      <c r="AU35" s="857">
        <v>223</v>
      </c>
      <c r="AV35" s="857"/>
      <c r="AW35" s="857"/>
      <c r="AX35" s="857"/>
      <c r="AY35" s="857"/>
      <c r="AZ35" s="857" t="s">
        <v>522</v>
      </c>
      <c r="BA35" s="857"/>
      <c r="BB35" s="857"/>
      <c r="BC35" s="857"/>
      <c r="BD35" s="857"/>
      <c r="BE35" s="867" t="s">
        <v>411</v>
      </c>
      <c r="BF35" s="867"/>
      <c r="BG35" s="867"/>
      <c r="BH35" s="867"/>
      <c r="BI35" s="868"/>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0"/>
      <c r="CI35" s="821"/>
      <c r="CJ35" s="821"/>
      <c r="CK35" s="821"/>
      <c r="CL35" s="822"/>
      <c r="CM35" s="820"/>
      <c r="CN35" s="821"/>
      <c r="CO35" s="821"/>
      <c r="CP35" s="821"/>
      <c r="CQ35" s="822"/>
      <c r="CR35" s="820"/>
      <c r="CS35" s="821"/>
      <c r="CT35" s="821"/>
      <c r="CU35" s="821"/>
      <c r="CV35" s="822"/>
      <c r="CW35" s="820"/>
      <c r="CX35" s="821"/>
      <c r="CY35" s="821"/>
      <c r="CZ35" s="821"/>
      <c r="DA35" s="822"/>
      <c r="DB35" s="820"/>
      <c r="DC35" s="821"/>
      <c r="DD35" s="821"/>
      <c r="DE35" s="821"/>
      <c r="DF35" s="822"/>
      <c r="DG35" s="820"/>
      <c r="DH35" s="821"/>
      <c r="DI35" s="821"/>
      <c r="DJ35" s="821"/>
      <c r="DK35" s="822"/>
      <c r="DL35" s="820"/>
      <c r="DM35" s="821"/>
      <c r="DN35" s="821"/>
      <c r="DO35" s="821"/>
      <c r="DP35" s="822"/>
      <c r="DQ35" s="820"/>
      <c r="DR35" s="821"/>
      <c r="DS35" s="821"/>
      <c r="DT35" s="821"/>
      <c r="DU35" s="822"/>
      <c r="DV35" s="823"/>
      <c r="DW35" s="824"/>
      <c r="DX35" s="824"/>
      <c r="DY35" s="824"/>
      <c r="DZ35" s="825"/>
      <c r="EA35" s="246"/>
    </row>
    <row r="36" spans="1:131" s="247" customFormat="1" ht="26.25" customHeight="1" x14ac:dyDescent="0.15">
      <c r="A36" s="266">
        <v>9</v>
      </c>
      <c r="B36" s="797" t="s">
        <v>413</v>
      </c>
      <c r="C36" s="798"/>
      <c r="D36" s="798"/>
      <c r="E36" s="798"/>
      <c r="F36" s="798"/>
      <c r="G36" s="798"/>
      <c r="H36" s="798"/>
      <c r="I36" s="798"/>
      <c r="J36" s="798"/>
      <c r="K36" s="798"/>
      <c r="L36" s="798"/>
      <c r="M36" s="798"/>
      <c r="N36" s="798"/>
      <c r="O36" s="798"/>
      <c r="P36" s="799"/>
      <c r="Q36" s="800">
        <v>468</v>
      </c>
      <c r="R36" s="801"/>
      <c r="S36" s="801"/>
      <c r="T36" s="801"/>
      <c r="U36" s="801"/>
      <c r="V36" s="801">
        <v>467</v>
      </c>
      <c r="W36" s="801"/>
      <c r="X36" s="801"/>
      <c r="Y36" s="801"/>
      <c r="Z36" s="801"/>
      <c r="AA36" s="801">
        <v>1</v>
      </c>
      <c r="AB36" s="801"/>
      <c r="AC36" s="801"/>
      <c r="AD36" s="801"/>
      <c r="AE36" s="802"/>
      <c r="AF36" s="803">
        <v>1</v>
      </c>
      <c r="AG36" s="804"/>
      <c r="AH36" s="804"/>
      <c r="AI36" s="804"/>
      <c r="AJ36" s="805"/>
      <c r="AK36" s="869">
        <v>15</v>
      </c>
      <c r="AL36" s="857"/>
      <c r="AM36" s="857"/>
      <c r="AN36" s="857"/>
      <c r="AO36" s="857"/>
      <c r="AP36" s="857">
        <v>59</v>
      </c>
      <c r="AQ36" s="857"/>
      <c r="AR36" s="857"/>
      <c r="AS36" s="857"/>
      <c r="AT36" s="857"/>
      <c r="AU36" s="857">
        <v>4</v>
      </c>
      <c r="AV36" s="857"/>
      <c r="AW36" s="857"/>
      <c r="AX36" s="857"/>
      <c r="AY36" s="857"/>
      <c r="AZ36" s="857" t="s">
        <v>522</v>
      </c>
      <c r="BA36" s="857"/>
      <c r="BB36" s="857"/>
      <c r="BC36" s="857"/>
      <c r="BD36" s="857"/>
      <c r="BE36" s="867" t="s">
        <v>414</v>
      </c>
      <c r="BF36" s="867"/>
      <c r="BG36" s="867"/>
      <c r="BH36" s="867"/>
      <c r="BI36" s="868"/>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0"/>
      <c r="CI36" s="821"/>
      <c r="CJ36" s="821"/>
      <c r="CK36" s="821"/>
      <c r="CL36" s="822"/>
      <c r="CM36" s="820"/>
      <c r="CN36" s="821"/>
      <c r="CO36" s="821"/>
      <c r="CP36" s="821"/>
      <c r="CQ36" s="822"/>
      <c r="CR36" s="820"/>
      <c r="CS36" s="821"/>
      <c r="CT36" s="821"/>
      <c r="CU36" s="821"/>
      <c r="CV36" s="822"/>
      <c r="CW36" s="820"/>
      <c r="CX36" s="821"/>
      <c r="CY36" s="821"/>
      <c r="CZ36" s="821"/>
      <c r="DA36" s="822"/>
      <c r="DB36" s="820"/>
      <c r="DC36" s="821"/>
      <c r="DD36" s="821"/>
      <c r="DE36" s="821"/>
      <c r="DF36" s="822"/>
      <c r="DG36" s="820"/>
      <c r="DH36" s="821"/>
      <c r="DI36" s="821"/>
      <c r="DJ36" s="821"/>
      <c r="DK36" s="822"/>
      <c r="DL36" s="820"/>
      <c r="DM36" s="821"/>
      <c r="DN36" s="821"/>
      <c r="DO36" s="821"/>
      <c r="DP36" s="822"/>
      <c r="DQ36" s="820"/>
      <c r="DR36" s="821"/>
      <c r="DS36" s="821"/>
      <c r="DT36" s="821"/>
      <c r="DU36" s="822"/>
      <c r="DV36" s="823"/>
      <c r="DW36" s="824"/>
      <c r="DX36" s="824"/>
      <c r="DY36" s="824"/>
      <c r="DZ36" s="825"/>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69"/>
      <c r="AL37" s="857"/>
      <c r="AM37" s="857"/>
      <c r="AN37" s="857"/>
      <c r="AO37" s="857"/>
      <c r="AP37" s="857"/>
      <c r="AQ37" s="857"/>
      <c r="AR37" s="857"/>
      <c r="AS37" s="857"/>
      <c r="AT37" s="857"/>
      <c r="AU37" s="857"/>
      <c r="AV37" s="857"/>
      <c r="AW37" s="857"/>
      <c r="AX37" s="857"/>
      <c r="AY37" s="857"/>
      <c r="AZ37" s="870"/>
      <c r="BA37" s="870"/>
      <c r="BB37" s="870"/>
      <c r="BC37" s="870"/>
      <c r="BD37" s="870"/>
      <c r="BE37" s="867"/>
      <c r="BF37" s="867"/>
      <c r="BG37" s="867"/>
      <c r="BH37" s="867"/>
      <c r="BI37" s="868"/>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0"/>
      <c r="CI37" s="821"/>
      <c r="CJ37" s="821"/>
      <c r="CK37" s="821"/>
      <c r="CL37" s="822"/>
      <c r="CM37" s="820"/>
      <c r="CN37" s="821"/>
      <c r="CO37" s="821"/>
      <c r="CP37" s="821"/>
      <c r="CQ37" s="822"/>
      <c r="CR37" s="820"/>
      <c r="CS37" s="821"/>
      <c r="CT37" s="821"/>
      <c r="CU37" s="821"/>
      <c r="CV37" s="822"/>
      <c r="CW37" s="820"/>
      <c r="CX37" s="821"/>
      <c r="CY37" s="821"/>
      <c r="CZ37" s="821"/>
      <c r="DA37" s="822"/>
      <c r="DB37" s="820"/>
      <c r="DC37" s="821"/>
      <c r="DD37" s="821"/>
      <c r="DE37" s="821"/>
      <c r="DF37" s="822"/>
      <c r="DG37" s="820"/>
      <c r="DH37" s="821"/>
      <c r="DI37" s="821"/>
      <c r="DJ37" s="821"/>
      <c r="DK37" s="822"/>
      <c r="DL37" s="820"/>
      <c r="DM37" s="821"/>
      <c r="DN37" s="821"/>
      <c r="DO37" s="821"/>
      <c r="DP37" s="822"/>
      <c r="DQ37" s="820"/>
      <c r="DR37" s="821"/>
      <c r="DS37" s="821"/>
      <c r="DT37" s="821"/>
      <c r="DU37" s="822"/>
      <c r="DV37" s="823"/>
      <c r="DW37" s="824"/>
      <c r="DX37" s="824"/>
      <c r="DY37" s="824"/>
      <c r="DZ37" s="825"/>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69"/>
      <c r="AL38" s="857"/>
      <c r="AM38" s="857"/>
      <c r="AN38" s="857"/>
      <c r="AO38" s="857"/>
      <c r="AP38" s="857"/>
      <c r="AQ38" s="857"/>
      <c r="AR38" s="857"/>
      <c r="AS38" s="857"/>
      <c r="AT38" s="857"/>
      <c r="AU38" s="857"/>
      <c r="AV38" s="857"/>
      <c r="AW38" s="857"/>
      <c r="AX38" s="857"/>
      <c r="AY38" s="857"/>
      <c r="AZ38" s="870"/>
      <c r="BA38" s="870"/>
      <c r="BB38" s="870"/>
      <c r="BC38" s="870"/>
      <c r="BD38" s="870"/>
      <c r="BE38" s="867"/>
      <c r="BF38" s="867"/>
      <c r="BG38" s="867"/>
      <c r="BH38" s="867"/>
      <c r="BI38" s="868"/>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0"/>
      <c r="CI38" s="821"/>
      <c r="CJ38" s="821"/>
      <c r="CK38" s="821"/>
      <c r="CL38" s="822"/>
      <c r="CM38" s="820"/>
      <c r="CN38" s="821"/>
      <c r="CO38" s="821"/>
      <c r="CP38" s="821"/>
      <c r="CQ38" s="822"/>
      <c r="CR38" s="820"/>
      <c r="CS38" s="821"/>
      <c r="CT38" s="821"/>
      <c r="CU38" s="821"/>
      <c r="CV38" s="822"/>
      <c r="CW38" s="820"/>
      <c r="CX38" s="821"/>
      <c r="CY38" s="821"/>
      <c r="CZ38" s="821"/>
      <c r="DA38" s="822"/>
      <c r="DB38" s="820"/>
      <c r="DC38" s="821"/>
      <c r="DD38" s="821"/>
      <c r="DE38" s="821"/>
      <c r="DF38" s="822"/>
      <c r="DG38" s="820"/>
      <c r="DH38" s="821"/>
      <c r="DI38" s="821"/>
      <c r="DJ38" s="821"/>
      <c r="DK38" s="822"/>
      <c r="DL38" s="820"/>
      <c r="DM38" s="821"/>
      <c r="DN38" s="821"/>
      <c r="DO38" s="821"/>
      <c r="DP38" s="822"/>
      <c r="DQ38" s="820"/>
      <c r="DR38" s="821"/>
      <c r="DS38" s="821"/>
      <c r="DT38" s="821"/>
      <c r="DU38" s="822"/>
      <c r="DV38" s="823"/>
      <c r="DW38" s="824"/>
      <c r="DX38" s="824"/>
      <c r="DY38" s="824"/>
      <c r="DZ38" s="825"/>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69"/>
      <c r="AL39" s="857"/>
      <c r="AM39" s="857"/>
      <c r="AN39" s="857"/>
      <c r="AO39" s="857"/>
      <c r="AP39" s="857"/>
      <c r="AQ39" s="857"/>
      <c r="AR39" s="857"/>
      <c r="AS39" s="857"/>
      <c r="AT39" s="857"/>
      <c r="AU39" s="857"/>
      <c r="AV39" s="857"/>
      <c r="AW39" s="857"/>
      <c r="AX39" s="857"/>
      <c r="AY39" s="857"/>
      <c r="AZ39" s="870"/>
      <c r="BA39" s="870"/>
      <c r="BB39" s="870"/>
      <c r="BC39" s="870"/>
      <c r="BD39" s="870"/>
      <c r="BE39" s="867"/>
      <c r="BF39" s="867"/>
      <c r="BG39" s="867"/>
      <c r="BH39" s="867"/>
      <c r="BI39" s="868"/>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0"/>
      <c r="CI39" s="821"/>
      <c r="CJ39" s="821"/>
      <c r="CK39" s="821"/>
      <c r="CL39" s="822"/>
      <c r="CM39" s="820"/>
      <c r="CN39" s="821"/>
      <c r="CO39" s="821"/>
      <c r="CP39" s="821"/>
      <c r="CQ39" s="822"/>
      <c r="CR39" s="820"/>
      <c r="CS39" s="821"/>
      <c r="CT39" s="821"/>
      <c r="CU39" s="821"/>
      <c r="CV39" s="822"/>
      <c r="CW39" s="820"/>
      <c r="CX39" s="821"/>
      <c r="CY39" s="821"/>
      <c r="CZ39" s="821"/>
      <c r="DA39" s="822"/>
      <c r="DB39" s="820"/>
      <c r="DC39" s="821"/>
      <c r="DD39" s="821"/>
      <c r="DE39" s="821"/>
      <c r="DF39" s="822"/>
      <c r="DG39" s="820"/>
      <c r="DH39" s="821"/>
      <c r="DI39" s="821"/>
      <c r="DJ39" s="821"/>
      <c r="DK39" s="822"/>
      <c r="DL39" s="820"/>
      <c r="DM39" s="821"/>
      <c r="DN39" s="821"/>
      <c r="DO39" s="821"/>
      <c r="DP39" s="822"/>
      <c r="DQ39" s="820"/>
      <c r="DR39" s="821"/>
      <c r="DS39" s="821"/>
      <c r="DT39" s="821"/>
      <c r="DU39" s="822"/>
      <c r="DV39" s="823"/>
      <c r="DW39" s="824"/>
      <c r="DX39" s="824"/>
      <c r="DY39" s="824"/>
      <c r="DZ39" s="825"/>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69"/>
      <c r="AL40" s="857"/>
      <c r="AM40" s="857"/>
      <c r="AN40" s="857"/>
      <c r="AO40" s="857"/>
      <c r="AP40" s="857"/>
      <c r="AQ40" s="857"/>
      <c r="AR40" s="857"/>
      <c r="AS40" s="857"/>
      <c r="AT40" s="857"/>
      <c r="AU40" s="857"/>
      <c r="AV40" s="857"/>
      <c r="AW40" s="857"/>
      <c r="AX40" s="857"/>
      <c r="AY40" s="857"/>
      <c r="AZ40" s="870"/>
      <c r="BA40" s="870"/>
      <c r="BB40" s="870"/>
      <c r="BC40" s="870"/>
      <c r="BD40" s="870"/>
      <c r="BE40" s="867"/>
      <c r="BF40" s="867"/>
      <c r="BG40" s="867"/>
      <c r="BH40" s="867"/>
      <c r="BI40" s="868"/>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0"/>
      <c r="CI40" s="821"/>
      <c r="CJ40" s="821"/>
      <c r="CK40" s="821"/>
      <c r="CL40" s="822"/>
      <c r="CM40" s="820"/>
      <c r="CN40" s="821"/>
      <c r="CO40" s="821"/>
      <c r="CP40" s="821"/>
      <c r="CQ40" s="822"/>
      <c r="CR40" s="820"/>
      <c r="CS40" s="821"/>
      <c r="CT40" s="821"/>
      <c r="CU40" s="821"/>
      <c r="CV40" s="822"/>
      <c r="CW40" s="820"/>
      <c r="CX40" s="821"/>
      <c r="CY40" s="821"/>
      <c r="CZ40" s="821"/>
      <c r="DA40" s="822"/>
      <c r="DB40" s="820"/>
      <c r="DC40" s="821"/>
      <c r="DD40" s="821"/>
      <c r="DE40" s="821"/>
      <c r="DF40" s="822"/>
      <c r="DG40" s="820"/>
      <c r="DH40" s="821"/>
      <c r="DI40" s="821"/>
      <c r="DJ40" s="821"/>
      <c r="DK40" s="822"/>
      <c r="DL40" s="820"/>
      <c r="DM40" s="821"/>
      <c r="DN40" s="821"/>
      <c r="DO40" s="821"/>
      <c r="DP40" s="822"/>
      <c r="DQ40" s="820"/>
      <c r="DR40" s="821"/>
      <c r="DS40" s="821"/>
      <c r="DT40" s="821"/>
      <c r="DU40" s="822"/>
      <c r="DV40" s="823"/>
      <c r="DW40" s="824"/>
      <c r="DX40" s="824"/>
      <c r="DY40" s="824"/>
      <c r="DZ40" s="825"/>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69"/>
      <c r="AL41" s="857"/>
      <c r="AM41" s="857"/>
      <c r="AN41" s="857"/>
      <c r="AO41" s="857"/>
      <c r="AP41" s="857"/>
      <c r="AQ41" s="857"/>
      <c r="AR41" s="857"/>
      <c r="AS41" s="857"/>
      <c r="AT41" s="857"/>
      <c r="AU41" s="857"/>
      <c r="AV41" s="857"/>
      <c r="AW41" s="857"/>
      <c r="AX41" s="857"/>
      <c r="AY41" s="857"/>
      <c r="AZ41" s="870"/>
      <c r="BA41" s="870"/>
      <c r="BB41" s="870"/>
      <c r="BC41" s="870"/>
      <c r="BD41" s="870"/>
      <c r="BE41" s="867"/>
      <c r="BF41" s="867"/>
      <c r="BG41" s="867"/>
      <c r="BH41" s="867"/>
      <c r="BI41" s="868"/>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0"/>
      <c r="CI41" s="821"/>
      <c r="CJ41" s="821"/>
      <c r="CK41" s="821"/>
      <c r="CL41" s="822"/>
      <c r="CM41" s="820"/>
      <c r="CN41" s="821"/>
      <c r="CO41" s="821"/>
      <c r="CP41" s="821"/>
      <c r="CQ41" s="822"/>
      <c r="CR41" s="820"/>
      <c r="CS41" s="821"/>
      <c r="CT41" s="821"/>
      <c r="CU41" s="821"/>
      <c r="CV41" s="822"/>
      <c r="CW41" s="820"/>
      <c r="CX41" s="821"/>
      <c r="CY41" s="821"/>
      <c r="CZ41" s="821"/>
      <c r="DA41" s="822"/>
      <c r="DB41" s="820"/>
      <c r="DC41" s="821"/>
      <c r="DD41" s="821"/>
      <c r="DE41" s="821"/>
      <c r="DF41" s="822"/>
      <c r="DG41" s="820"/>
      <c r="DH41" s="821"/>
      <c r="DI41" s="821"/>
      <c r="DJ41" s="821"/>
      <c r="DK41" s="822"/>
      <c r="DL41" s="820"/>
      <c r="DM41" s="821"/>
      <c r="DN41" s="821"/>
      <c r="DO41" s="821"/>
      <c r="DP41" s="822"/>
      <c r="DQ41" s="820"/>
      <c r="DR41" s="821"/>
      <c r="DS41" s="821"/>
      <c r="DT41" s="821"/>
      <c r="DU41" s="822"/>
      <c r="DV41" s="823"/>
      <c r="DW41" s="824"/>
      <c r="DX41" s="824"/>
      <c r="DY41" s="824"/>
      <c r="DZ41" s="825"/>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69"/>
      <c r="AL42" s="857"/>
      <c r="AM42" s="857"/>
      <c r="AN42" s="857"/>
      <c r="AO42" s="857"/>
      <c r="AP42" s="857"/>
      <c r="AQ42" s="857"/>
      <c r="AR42" s="857"/>
      <c r="AS42" s="857"/>
      <c r="AT42" s="857"/>
      <c r="AU42" s="857"/>
      <c r="AV42" s="857"/>
      <c r="AW42" s="857"/>
      <c r="AX42" s="857"/>
      <c r="AY42" s="857"/>
      <c r="AZ42" s="870"/>
      <c r="BA42" s="870"/>
      <c r="BB42" s="870"/>
      <c r="BC42" s="870"/>
      <c r="BD42" s="870"/>
      <c r="BE42" s="867"/>
      <c r="BF42" s="867"/>
      <c r="BG42" s="867"/>
      <c r="BH42" s="867"/>
      <c r="BI42" s="868"/>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0"/>
      <c r="CI42" s="821"/>
      <c r="CJ42" s="821"/>
      <c r="CK42" s="821"/>
      <c r="CL42" s="822"/>
      <c r="CM42" s="820"/>
      <c r="CN42" s="821"/>
      <c r="CO42" s="821"/>
      <c r="CP42" s="821"/>
      <c r="CQ42" s="822"/>
      <c r="CR42" s="820"/>
      <c r="CS42" s="821"/>
      <c r="CT42" s="821"/>
      <c r="CU42" s="821"/>
      <c r="CV42" s="822"/>
      <c r="CW42" s="820"/>
      <c r="CX42" s="821"/>
      <c r="CY42" s="821"/>
      <c r="CZ42" s="821"/>
      <c r="DA42" s="822"/>
      <c r="DB42" s="820"/>
      <c r="DC42" s="821"/>
      <c r="DD42" s="821"/>
      <c r="DE42" s="821"/>
      <c r="DF42" s="822"/>
      <c r="DG42" s="820"/>
      <c r="DH42" s="821"/>
      <c r="DI42" s="821"/>
      <c r="DJ42" s="821"/>
      <c r="DK42" s="822"/>
      <c r="DL42" s="820"/>
      <c r="DM42" s="821"/>
      <c r="DN42" s="821"/>
      <c r="DO42" s="821"/>
      <c r="DP42" s="822"/>
      <c r="DQ42" s="820"/>
      <c r="DR42" s="821"/>
      <c r="DS42" s="821"/>
      <c r="DT42" s="821"/>
      <c r="DU42" s="822"/>
      <c r="DV42" s="823"/>
      <c r="DW42" s="824"/>
      <c r="DX42" s="824"/>
      <c r="DY42" s="824"/>
      <c r="DZ42" s="825"/>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69"/>
      <c r="AL43" s="857"/>
      <c r="AM43" s="857"/>
      <c r="AN43" s="857"/>
      <c r="AO43" s="857"/>
      <c r="AP43" s="857"/>
      <c r="AQ43" s="857"/>
      <c r="AR43" s="857"/>
      <c r="AS43" s="857"/>
      <c r="AT43" s="857"/>
      <c r="AU43" s="857"/>
      <c r="AV43" s="857"/>
      <c r="AW43" s="857"/>
      <c r="AX43" s="857"/>
      <c r="AY43" s="857"/>
      <c r="AZ43" s="870"/>
      <c r="BA43" s="870"/>
      <c r="BB43" s="870"/>
      <c r="BC43" s="870"/>
      <c r="BD43" s="870"/>
      <c r="BE43" s="867"/>
      <c r="BF43" s="867"/>
      <c r="BG43" s="867"/>
      <c r="BH43" s="867"/>
      <c r="BI43" s="868"/>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0"/>
      <c r="CI43" s="821"/>
      <c r="CJ43" s="821"/>
      <c r="CK43" s="821"/>
      <c r="CL43" s="822"/>
      <c r="CM43" s="820"/>
      <c r="CN43" s="821"/>
      <c r="CO43" s="821"/>
      <c r="CP43" s="821"/>
      <c r="CQ43" s="822"/>
      <c r="CR43" s="820"/>
      <c r="CS43" s="821"/>
      <c r="CT43" s="821"/>
      <c r="CU43" s="821"/>
      <c r="CV43" s="822"/>
      <c r="CW43" s="820"/>
      <c r="CX43" s="821"/>
      <c r="CY43" s="821"/>
      <c r="CZ43" s="821"/>
      <c r="DA43" s="822"/>
      <c r="DB43" s="820"/>
      <c r="DC43" s="821"/>
      <c r="DD43" s="821"/>
      <c r="DE43" s="821"/>
      <c r="DF43" s="822"/>
      <c r="DG43" s="820"/>
      <c r="DH43" s="821"/>
      <c r="DI43" s="821"/>
      <c r="DJ43" s="821"/>
      <c r="DK43" s="822"/>
      <c r="DL43" s="820"/>
      <c r="DM43" s="821"/>
      <c r="DN43" s="821"/>
      <c r="DO43" s="821"/>
      <c r="DP43" s="822"/>
      <c r="DQ43" s="820"/>
      <c r="DR43" s="821"/>
      <c r="DS43" s="821"/>
      <c r="DT43" s="821"/>
      <c r="DU43" s="822"/>
      <c r="DV43" s="823"/>
      <c r="DW43" s="824"/>
      <c r="DX43" s="824"/>
      <c r="DY43" s="824"/>
      <c r="DZ43" s="825"/>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69"/>
      <c r="AL44" s="857"/>
      <c r="AM44" s="857"/>
      <c r="AN44" s="857"/>
      <c r="AO44" s="857"/>
      <c r="AP44" s="857"/>
      <c r="AQ44" s="857"/>
      <c r="AR44" s="857"/>
      <c r="AS44" s="857"/>
      <c r="AT44" s="857"/>
      <c r="AU44" s="857"/>
      <c r="AV44" s="857"/>
      <c r="AW44" s="857"/>
      <c r="AX44" s="857"/>
      <c r="AY44" s="857"/>
      <c r="AZ44" s="870"/>
      <c r="BA44" s="870"/>
      <c r="BB44" s="870"/>
      <c r="BC44" s="870"/>
      <c r="BD44" s="870"/>
      <c r="BE44" s="867"/>
      <c r="BF44" s="867"/>
      <c r="BG44" s="867"/>
      <c r="BH44" s="867"/>
      <c r="BI44" s="868"/>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0"/>
      <c r="CI44" s="821"/>
      <c r="CJ44" s="821"/>
      <c r="CK44" s="821"/>
      <c r="CL44" s="822"/>
      <c r="CM44" s="820"/>
      <c r="CN44" s="821"/>
      <c r="CO44" s="821"/>
      <c r="CP44" s="821"/>
      <c r="CQ44" s="822"/>
      <c r="CR44" s="820"/>
      <c r="CS44" s="821"/>
      <c r="CT44" s="821"/>
      <c r="CU44" s="821"/>
      <c r="CV44" s="822"/>
      <c r="CW44" s="820"/>
      <c r="CX44" s="821"/>
      <c r="CY44" s="821"/>
      <c r="CZ44" s="821"/>
      <c r="DA44" s="822"/>
      <c r="DB44" s="820"/>
      <c r="DC44" s="821"/>
      <c r="DD44" s="821"/>
      <c r="DE44" s="821"/>
      <c r="DF44" s="822"/>
      <c r="DG44" s="820"/>
      <c r="DH44" s="821"/>
      <c r="DI44" s="821"/>
      <c r="DJ44" s="821"/>
      <c r="DK44" s="822"/>
      <c r="DL44" s="820"/>
      <c r="DM44" s="821"/>
      <c r="DN44" s="821"/>
      <c r="DO44" s="821"/>
      <c r="DP44" s="822"/>
      <c r="DQ44" s="820"/>
      <c r="DR44" s="821"/>
      <c r="DS44" s="821"/>
      <c r="DT44" s="821"/>
      <c r="DU44" s="822"/>
      <c r="DV44" s="823"/>
      <c r="DW44" s="824"/>
      <c r="DX44" s="824"/>
      <c r="DY44" s="824"/>
      <c r="DZ44" s="825"/>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69"/>
      <c r="AL45" s="857"/>
      <c r="AM45" s="857"/>
      <c r="AN45" s="857"/>
      <c r="AO45" s="857"/>
      <c r="AP45" s="857"/>
      <c r="AQ45" s="857"/>
      <c r="AR45" s="857"/>
      <c r="AS45" s="857"/>
      <c r="AT45" s="857"/>
      <c r="AU45" s="857"/>
      <c r="AV45" s="857"/>
      <c r="AW45" s="857"/>
      <c r="AX45" s="857"/>
      <c r="AY45" s="857"/>
      <c r="AZ45" s="870"/>
      <c r="BA45" s="870"/>
      <c r="BB45" s="870"/>
      <c r="BC45" s="870"/>
      <c r="BD45" s="870"/>
      <c r="BE45" s="867"/>
      <c r="BF45" s="867"/>
      <c r="BG45" s="867"/>
      <c r="BH45" s="867"/>
      <c r="BI45" s="868"/>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0"/>
      <c r="CI45" s="821"/>
      <c r="CJ45" s="821"/>
      <c r="CK45" s="821"/>
      <c r="CL45" s="822"/>
      <c r="CM45" s="820"/>
      <c r="CN45" s="821"/>
      <c r="CO45" s="821"/>
      <c r="CP45" s="821"/>
      <c r="CQ45" s="822"/>
      <c r="CR45" s="820"/>
      <c r="CS45" s="821"/>
      <c r="CT45" s="821"/>
      <c r="CU45" s="821"/>
      <c r="CV45" s="822"/>
      <c r="CW45" s="820"/>
      <c r="CX45" s="821"/>
      <c r="CY45" s="821"/>
      <c r="CZ45" s="821"/>
      <c r="DA45" s="822"/>
      <c r="DB45" s="820"/>
      <c r="DC45" s="821"/>
      <c r="DD45" s="821"/>
      <c r="DE45" s="821"/>
      <c r="DF45" s="822"/>
      <c r="DG45" s="820"/>
      <c r="DH45" s="821"/>
      <c r="DI45" s="821"/>
      <c r="DJ45" s="821"/>
      <c r="DK45" s="822"/>
      <c r="DL45" s="820"/>
      <c r="DM45" s="821"/>
      <c r="DN45" s="821"/>
      <c r="DO45" s="821"/>
      <c r="DP45" s="822"/>
      <c r="DQ45" s="820"/>
      <c r="DR45" s="821"/>
      <c r="DS45" s="821"/>
      <c r="DT45" s="821"/>
      <c r="DU45" s="822"/>
      <c r="DV45" s="823"/>
      <c r="DW45" s="824"/>
      <c r="DX45" s="824"/>
      <c r="DY45" s="824"/>
      <c r="DZ45" s="825"/>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69"/>
      <c r="AL46" s="857"/>
      <c r="AM46" s="857"/>
      <c r="AN46" s="857"/>
      <c r="AO46" s="857"/>
      <c r="AP46" s="857"/>
      <c r="AQ46" s="857"/>
      <c r="AR46" s="857"/>
      <c r="AS46" s="857"/>
      <c r="AT46" s="857"/>
      <c r="AU46" s="857"/>
      <c r="AV46" s="857"/>
      <c r="AW46" s="857"/>
      <c r="AX46" s="857"/>
      <c r="AY46" s="857"/>
      <c r="AZ46" s="870"/>
      <c r="BA46" s="870"/>
      <c r="BB46" s="870"/>
      <c r="BC46" s="870"/>
      <c r="BD46" s="870"/>
      <c r="BE46" s="867"/>
      <c r="BF46" s="867"/>
      <c r="BG46" s="867"/>
      <c r="BH46" s="867"/>
      <c r="BI46" s="868"/>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0"/>
      <c r="CI46" s="821"/>
      <c r="CJ46" s="821"/>
      <c r="CK46" s="821"/>
      <c r="CL46" s="822"/>
      <c r="CM46" s="820"/>
      <c r="CN46" s="821"/>
      <c r="CO46" s="821"/>
      <c r="CP46" s="821"/>
      <c r="CQ46" s="822"/>
      <c r="CR46" s="820"/>
      <c r="CS46" s="821"/>
      <c r="CT46" s="821"/>
      <c r="CU46" s="821"/>
      <c r="CV46" s="822"/>
      <c r="CW46" s="820"/>
      <c r="CX46" s="821"/>
      <c r="CY46" s="821"/>
      <c r="CZ46" s="821"/>
      <c r="DA46" s="822"/>
      <c r="DB46" s="820"/>
      <c r="DC46" s="821"/>
      <c r="DD46" s="821"/>
      <c r="DE46" s="821"/>
      <c r="DF46" s="822"/>
      <c r="DG46" s="820"/>
      <c r="DH46" s="821"/>
      <c r="DI46" s="821"/>
      <c r="DJ46" s="821"/>
      <c r="DK46" s="822"/>
      <c r="DL46" s="820"/>
      <c r="DM46" s="821"/>
      <c r="DN46" s="821"/>
      <c r="DO46" s="821"/>
      <c r="DP46" s="822"/>
      <c r="DQ46" s="820"/>
      <c r="DR46" s="821"/>
      <c r="DS46" s="821"/>
      <c r="DT46" s="821"/>
      <c r="DU46" s="822"/>
      <c r="DV46" s="823"/>
      <c r="DW46" s="824"/>
      <c r="DX46" s="824"/>
      <c r="DY46" s="824"/>
      <c r="DZ46" s="825"/>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69"/>
      <c r="AL47" s="857"/>
      <c r="AM47" s="857"/>
      <c r="AN47" s="857"/>
      <c r="AO47" s="857"/>
      <c r="AP47" s="857"/>
      <c r="AQ47" s="857"/>
      <c r="AR47" s="857"/>
      <c r="AS47" s="857"/>
      <c r="AT47" s="857"/>
      <c r="AU47" s="857"/>
      <c r="AV47" s="857"/>
      <c r="AW47" s="857"/>
      <c r="AX47" s="857"/>
      <c r="AY47" s="857"/>
      <c r="AZ47" s="870"/>
      <c r="BA47" s="870"/>
      <c r="BB47" s="870"/>
      <c r="BC47" s="870"/>
      <c r="BD47" s="870"/>
      <c r="BE47" s="867"/>
      <c r="BF47" s="867"/>
      <c r="BG47" s="867"/>
      <c r="BH47" s="867"/>
      <c r="BI47" s="868"/>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0"/>
      <c r="CI47" s="821"/>
      <c r="CJ47" s="821"/>
      <c r="CK47" s="821"/>
      <c r="CL47" s="822"/>
      <c r="CM47" s="820"/>
      <c r="CN47" s="821"/>
      <c r="CO47" s="821"/>
      <c r="CP47" s="821"/>
      <c r="CQ47" s="822"/>
      <c r="CR47" s="820"/>
      <c r="CS47" s="821"/>
      <c r="CT47" s="821"/>
      <c r="CU47" s="821"/>
      <c r="CV47" s="822"/>
      <c r="CW47" s="820"/>
      <c r="CX47" s="821"/>
      <c r="CY47" s="821"/>
      <c r="CZ47" s="821"/>
      <c r="DA47" s="822"/>
      <c r="DB47" s="820"/>
      <c r="DC47" s="821"/>
      <c r="DD47" s="821"/>
      <c r="DE47" s="821"/>
      <c r="DF47" s="822"/>
      <c r="DG47" s="820"/>
      <c r="DH47" s="821"/>
      <c r="DI47" s="821"/>
      <c r="DJ47" s="821"/>
      <c r="DK47" s="822"/>
      <c r="DL47" s="820"/>
      <c r="DM47" s="821"/>
      <c r="DN47" s="821"/>
      <c r="DO47" s="821"/>
      <c r="DP47" s="822"/>
      <c r="DQ47" s="820"/>
      <c r="DR47" s="821"/>
      <c r="DS47" s="821"/>
      <c r="DT47" s="821"/>
      <c r="DU47" s="822"/>
      <c r="DV47" s="823"/>
      <c r="DW47" s="824"/>
      <c r="DX47" s="824"/>
      <c r="DY47" s="824"/>
      <c r="DZ47" s="825"/>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69"/>
      <c r="AL48" s="857"/>
      <c r="AM48" s="857"/>
      <c r="AN48" s="857"/>
      <c r="AO48" s="857"/>
      <c r="AP48" s="857"/>
      <c r="AQ48" s="857"/>
      <c r="AR48" s="857"/>
      <c r="AS48" s="857"/>
      <c r="AT48" s="857"/>
      <c r="AU48" s="857"/>
      <c r="AV48" s="857"/>
      <c r="AW48" s="857"/>
      <c r="AX48" s="857"/>
      <c r="AY48" s="857"/>
      <c r="AZ48" s="870"/>
      <c r="BA48" s="870"/>
      <c r="BB48" s="870"/>
      <c r="BC48" s="870"/>
      <c r="BD48" s="870"/>
      <c r="BE48" s="867"/>
      <c r="BF48" s="867"/>
      <c r="BG48" s="867"/>
      <c r="BH48" s="867"/>
      <c r="BI48" s="868"/>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0"/>
      <c r="CI48" s="821"/>
      <c r="CJ48" s="821"/>
      <c r="CK48" s="821"/>
      <c r="CL48" s="822"/>
      <c r="CM48" s="820"/>
      <c r="CN48" s="821"/>
      <c r="CO48" s="821"/>
      <c r="CP48" s="821"/>
      <c r="CQ48" s="822"/>
      <c r="CR48" s="820"/>
      <c r="CS48" s="821"/>
      <c r="CT48" s="821"/>
      <c r="CU48" s="821"/>
      <c r="CV48" s="822"/>
      <c r="CW48" s="820"/>
      <c r="CX48" s="821"/>
      <c r="CY48" s="821"/>
      <c r="CZ48" s="821"/>
      <c r="DA48" s="822"/>
      <c r="DB48" s="820"/>
      <c r="DC48" s="821"/>
      <c r="DD48" s="821"/>
      <c r="DE48" s="821"/>
      <c r="DF48" s="822"/>
      <c r="DG48" s="820"/>
      <c r="DH48" s="821"/>
      <c r="DI48" s="821"/>
      <c r="DJ48" s="821"/>
      <c r="DK48" s="822"/>
      <c r="DL48" s="820"/>
      <c r="DM48" s="821"/>
      <c r="DN48" s="821"/>
      <c r="DO48" s="821"/>
      <c r="DP48" s="822"/>
      <c r="DQ48" s="820"/>
      <c r="DR48" s="821"/>
      <c r="DS48" s="821"/>
      <c r="DT48" s="821"/>
      <c r="DU48" s="822"/>
      <c r="DV48" s="823"/>
      <c r="DW48" s="824"/>
      <c r="DX48" s="824"/>
      <c r="DY48" s="824"/>
      <c r="DZ48" s="825"/>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69"/>
      <c r="AL49" s="857"/>
      <c r="AM49" s="857"/>
      <c r="AN49" s="857"/>
      <c r="AO49" s="857"/>
      <c r="AP49" s="857"/>
      <c r="AQ49" s="857"/>
      <c r="AR49" s="857"/>
      <c r="AS49" s="857"/>
      <c r="AT49" s="857"/>
      <c r="AU49" s="857"/>
      <c r="AV49" s="857"/>
      <c r="AW49" s="857"/>
      <c r="AX49" s="857"/>
      <c r="AY49" s="857"/>
      <c r="AZ49" s="870"/>
      <c r="BA49" s="870"/>
      <c r="BB49" s="870"/>
      <c r="BC49" s="870"/>
      <c r="BD49" s="870"/>
      <c r="BE49" s="867"/>
      <c r="BF49" s="867"/>
      <c r="BG49" s="867"/>
      <c r="BH49" s="867"/>
      <c r="BI49" s="868"/>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0"/>
      <c r="CI49" s="821"/>
      <c r="CJ49" s="821"/>
      <c r="CK49" s="821"/>
      <c r="CL49" s="822"/>
      <c r="CM49" s="820"/>
      <c r="CN49" s="821"/>
      <c r="CO49" s="821"/>
      <c r="CP49" s="821"/>
      <c r="CQ49" s="822"/>
      <c r="CR49" s="820"/>
      <c r="CS49" s="821"/>
      <c r="CT49" s="821"/>
      <c r="CU49" s="821"/>
      <c r="CV49" s="822"/>
      <c r="CW49" s="820"/>
      <c r="CX49" s="821"/>
      <c r="CY49" s="821"/>
      <c r="CZ49" s="821"/>
      <c r="DA49" s="822"/>
      <c r="DB49" s="820"/>
      <c r="DC49" s="821"/>
      <c r="DD49" s="821"/>
      <c r="DE49" s="821"/>
      <c r="DF49" s="822"/>
      <c r="DG49" s="820"/>
      <c r="DH49" s="821"/>
      <c r="DI49" s="821"/>
      <c r="DJ49" s="821"/>
      <c r="DK49" s="822"/>
      <c r="DL49" s="820"/>
      <c r="DM49" s="821"/>
      <c r="DN49" s="821"/>
      <c r="DO49" s="821"/>
      <c r="DP49" s="822"/>
      <c r="DQ49" s="820"/>
      <c r="DR49" s="821"/>
      <c r="DS49" s="821"/>
      <c r="DT49" s="821"/>
      <c r="DU49" s="822"/>
      <c r="DV49" s="823"/>
      <c r="DW49" s="824"/>
      <c r="DX49" s="824"/>
      <c r="DY49" s="824"/>
      <c r="DZ49" s="825"/>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1"/>
      <c r="R50" s="872"/>
      <c r="S50" s="872"/>
      <c r="T50" s="872"/>
      <c r="U50" s="872"/>
      <c r="V50" s="872"/>
      <c r="W50" s="872"/>
      <c r="X50" s="872"/>
      <c r="Y50" s="872"/>
      <c r="Z50" s="872"/>
      <c r="AA50" s="872"/>
      <c r="AB50" s="872"/>
      <c r="AC50" s="872"/>
      <c r="AD50" s="872"/>
      <c r="AE50" s="873"/>
      <c r="AF50" s="803"/>
      <c r="AG50" s="804"/>
      <c r="AH50" s="804"/>
      <c r="AI50" s="804"/>
      <c r="AJ50" s="805"/>
      <c r="AK50" s="874"/>
      <c r="AL50" s="872"/>
      <c r="AM50" s="872"/>
      <c r="AN50" s="872"/>
      <c r="AO50" s="872"/>
      <c r="AP50" s="872"/>
      <c r="AQ50" s="872"/>
      <c r="AR50" s="872"/>
      <c r="AS50" s="872"/>
      <c r="AT50" s="872"/>
      <c r="AU50" s="872"/>
      <c r="AV50" s="872"/>
      <c r="AW50" s="872"/>
      <c r="AX50" s="872"/>
      <c r="AY50" s="872"/>
      <c r="AZ50" s="875"/>
      <c r="BA50" s="875"/>
      <c r="BB50" s="875"/>
      <c r="BC50" s="875"/>
      <c r="BD50" s="875"/>
      <c r="BE50" s="867"/>
      <c r="BF50" s="867"/>
      <c r="BG50" s="867"/>
      <c r="BH50" s="867"/>
      <c r="BI50" s="868"/>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0"/>
      <c r="CI50" s="821"/>
      <c r="CJ50" s="821"/>
      <c r="CK50" s="821"/>
      <c r="CL50" s="822"/>
      <c r="CM50" s="820"/>
      <c r="CN50" s="821"/>
      <c r="CO50" s="821"/>
      <c r="CP50" s="821"/>
      <c r="CQ50" s="822"/>
      <c r="CR50" s="820"/>
      <c r="CS50" s="821"/>
      <c r="CT50" s="821"/>
      <c r="CU50" s="821"/>
      <c r="CV50" s="822"/>
      <c r="CW50" s="820"/>
      <c r="CX50" s="821"/>
      <c r="CY50" s="821"/>
      <c r="CZ50" s="821"/>
      <c r="DA50" s="822"/>
      <c r="DB50" s="820"/>
      <c r="DC50" s="821"/>
      <c r="DD50" s="821"/>
      <c r="DE50" s="821"/>
      <c r="DF50" s="822"/>
      <c r="DG50" s="820"/>
      <c r="DH50" s="821"/>
      <c r="DI50" s="821"/>
      <c r="DJ50" s="821"/>
      <c r="DK50" s="822"/>
      <c r="DL50" s="820"/>
      <c r="DM50" s="821"/>
      <c r="DN50" s="821"/>
      <c r="DO50" s="821"/>
      <c r="DP50" s="822"/>
      <c r="DQ50" s="820"/>
      <c r="DR50" s="821"/>
      <c r="DS50" s="821"/>
      <c r="DT50" s="821"/>
      <c r="DU50" s="822"/>
      <c r="DV50" s="823"/>
      <c r="DW50" s="824"/>
      <c r="DX50" s="824"/>
      <c r="DY50" s="824"/>
      <c r="DZ50" s="825"/>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1"/>
      <c r="R51" s="872"/>
      <c r="S51" s="872"/>
      <c r="T51" s="872"/>
      <c r="U51" s="872"/>
      <c r="V51" s="872"/>
      <c r="W51" s="872"/>
      <c r="X51" s="872"/>
      <c r="Y51" s="872"/>
      <c r="Z51" s="872"/>
      <c r="AA51" s="872"/>
      <c r="AB51" s="872"/>
      <c r="AC51" s="872"/>
      <c r="AD51" s="872"/>
      <c r="AE51" s="873"/>
      <c r="AF51" s="803"/>
      <c r="AG51" s="804"/>
      <c r="AH51" s="804"/>
      <c r="AI51" s="804"/>
      <c r="AJ51" s="805"/>
      <c r="AK51" s="874"/>
      <c r="AL51" s="872"/>
      <c r="AM51" s="872"/>
      <c r="AN51" s="872"/>
      <c r="AO51" s="872"/>
      <c r="AP51" s="872"/>
      <c r="AQ51" s="872"/>
      <c r="AR51" s="872"/>
      <c r="AS51" s="872"/>
      <c r="AT51" s="872"/>
      <c r="AU51" s="872"/>
      <c r="AV51" s="872"/>
      <c r="AW51" s="872"/>
      <c r="AX51" s="872"/>
      <c r="AY51" s="872"/>
      <c r="AZ51" s="875"/>
      <c r="BA51" s="875"/>
      <c r="BB51" s="875"/>
      <c r="BC51" s="875"/>
      <c r="BD51" s="875"/>
      <c r="BE51" s="867"/>
      <c r="BF51" s="867"/>
      <c r="BG51" s="867"/>
      <c r="BH51" s="867"/>
      <c r="BI51" s="868"/>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0"/>
      <c r="CI51" s="821"/>
      <c r="CJ51" s="821"/>
      <c r="CK51" s="821"/>
      <c r="CL51" s="822"/>
      <c r="CM51" s="820"/>
      <c r="CN51" s="821"/>
      <c r="CO51" s="821"/>
      <c r="CP51" s="821"/>
      <c r="CQ51" s="822"/>
      <c r="CR51" s="820"/>
      <c r="CS51" s="821"/>
      <c r="CT51" s="821"/>
      <c r="CU51" s="821"/>
      <c r="CV51" s="822"/>
      <c r="CW51" s="820"/>
      <c r="CX51" s="821"/>
      <c r="CY51" s="821"/>
      <c r="CZ51" s="821"/>
      <c r="DA51" s="822"/>
      <c r="DB51" s="820"/>
      <c r="DC51" s="821"/>
      <c r="DD51" s="821"/>
      <c r="DE51" s="821"/>
      <c r="DF51" s="822"/>
      <c r="DG51" s="820"/>
      <c r="DH51" s="821"/>
      <c r="DI51" s="821"/>
      <c r="DJ51" s="821"/>
      <c r="DK51" s="822"/>
      <c r="DL51" s="820"/>
      <c r="DM51" s="821"/>
      <c r="DN51" s="821"/>
      <c r="DO51" s="821"/>
      <c r="DP51" s="822"/>
      <c r="DQ51" s="820"/>
      <c r="DR51" s="821"/>
      <c r="DS51" s="821"/>
      <c r="DT51" s="821"/>
      <c r="DU51" s="822"/>
      <c r="DV51" s="823"/>
      <c r="DW51" s="824"/>
      <c r="DX51" s="824"/>
      <c r="DY51" s="824"/>
      <c r="DZ51" s="825"/>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1"/>
      <c r="R52" s="872"/>
      <c r="S52" s="872"/>
      <c r="T52" s="872"/>
      <c r="U52" s="872"/>
      <c r="V52" s="872"/>
      <c r="W52" s="872"/>
      <c r="X52" s="872"/>
      <c r="Y52" s="872"/>
      <c r="Z52" s="872"/>
      <c r="AA52" s="872"/>
      <c r="AB52" s="872"/>
      <c r="AC52" s="872"/>
      <c r="AD52" s="872"/>
      <c r="AE52" s="873"/>
      <c r="AF52" s="803"/>
      <c r="AG52" s="804"/>
      <c r="AH52" s="804"/>
      <c r="AI52" s="804"/>
      <c r="AJ52" s="805"/>
      <c r="AK52" s="874"/>
      <c r="AL52" s="872"/>
      <c r="AM52" s="872"/>
      <c r="AN52" s="872"/>
      <c r="AO52" s="872"/>
      <c r="AP52" s="872"/>
      <c r="AQ52" s="872"/>
      <c r="AR52" s="872"/>
      <c r="AS52" s="872"/>
      <c r="AT52" s="872"/>
      <c r="AU52" s="872"/>
      <c r="AV52" s="872"/>
      <c r="AW52" s="872"/>
      <c r="AX52" s="872"/>
      <c r="AY52" s="872"/>
      <c r="AZ52" s="875"/>
      <c r="BA52" s="875"/>
      <c r="BB52" s="875"/>
      <c r="BC52" s="875"/>
      <c r="BD52" s="875"/>
      <c r="BE52" s="867"/>
      <c r="BF52" s="867"/>
      <c r="BG52" s="867"/>
      <c r="BH52" s="867"/>
      <c r="BI52" s="868"/>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0"/>
      <c r="CI52" s="821"/>
      <c r="CJ52" s="821"/>
      <c r="CK52" s="821"/>
      <c r="CL52" s="822"/>
      <c r="CM52" s="820"/>
      <c r="CN52" s="821"/>
      <c r="CO52" s="821"/>
      <c r="CP52" s="821"/>
      <c r="CQ52" s="822"/>
      <c r="CR52" s="820"/>
      <c r="CS52" s="821"/>
      <c r="CT52" s="821"/>
      <c r="CU52" s="821"/>
      <c r="CV52" s="822"/>
      <c r="CW52" s="820"/>
      <c r="CX52" s="821"/>
      <c r="CY52" s="821"/>
      <c r="CZ52" s="821"/>
      <c r="DA52" s="822"/>
      <c r="DB52" s="820"/>
      <c r="DC52" s="821"/>
      <c r="DD52" s="821"/>
      <c r="DE52" s="821"/>
      <c r="DF52" s="822"/>
      <c r="DG52" s="820"/>
      <c r="DH52" s="821"/>
      <c r="DI52" s="821"/>
      <c r="DJ52" s="821"/>
      <c r="DK52" s="822"/>
      <c r="DL52" s="820"/>
      <c r="DM52" s="821"/>
      <c r="DN52" s="821"/>
      <c r="DO52" s="821"/>
      <c r="DP52" s="822"/>
      <c r="DQ52" s="820"/>
      <c r="DR52" s="821"/>
      <c r="DS52" s="821"/>
      <c r="DT52" s="821"/>
      <c r="DU52" s="822"/>
      <c r="DV52" s="823"/>
      <c r="DW52" s="824"/>
      <c r="DX52" s="824"/>
      <c r="DY52" s="824"/>
      <c r="DZ52" s="825"/>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1"/>
      <c r="R53" s="872"/>
      <c r="S53" s="872"/>
      <c r="T53" s="872"/>
      <c r="U53" s="872"/>
      <c r="V53" s="872"/>
      <c r="W53" s="872"/>
      <c r="X53" s="872"/>
      <c r="Y53" s="872"/>
      <c r="Z53" s="872"/>
      <c r="AA53" s="872"/>
      <c r="AB53" s="872"/>
      <c r="AC53" s="872"/>
      <c r="AD53" s="872"/>
      <c r="AE53" s="873"/>
      <c r="AF53" s="803"/>
      <c r="AG53" s="804"/>
      <c r="AH53" s="804"/>
      <c r="AI53" s="804"/>
      <c r="AJ53" s="805"/>
      <c r="AK53" s="874"/>
      <c r="AL53" s="872"/>
      <c r="AM53" s="872"/>
      <c r="AN53" s="872"/>
      <c r="AO53" s="872"/>
      <c r="AP53" s="872"/>
      <c r="AQ53" s="872"/>
      <c r="AR53" s="872"/>
      <c r="AS53" s="872"/>
      <c r="AT53" s="872"/>
      <c r="AU53" s="872"/>
      <c r="AV53" s="872"/>
      <c r="AW53" s="872"/>
      <c r="AX53" s="872"/>
      <c r="AY53" s="872"/>
      <c r="AZ53" s="875"/>
      <c r="BA53" s="875"/>
      <c r="BB53" s="875"/>
      <c r="BC53" s="875"/>
      <c r="BD53" s="875"/>
      <c r="BE53" s="867"/>
      <c r="BF53" s="867"/>
      <c r="BG53" s="867"/>
      <c r="BH53" s="867"/>
      <c r="BI53" s="868"/>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0"/>
      <c r="CI53" s="821"/>
      <c r="CJ53" s="821"/>
      <c r="CK53" s="821"/>
      <c r="CL53" s="822"/>
      <c r="CM53" s="820"/>
      <c r="CN53" s="821"/>
      <c r="CO53" s="821"/>
      <c r="CP53" s="821"/>
      <c r="CQ53" s="822"/>
      <c r="CR53" s="820"/>
      <c r="CS53" s="821"/>
      <c r="CT53" s="821"/>
      <c r="CU53" s="821"/>
      <c r="CV53" s="822"/>
      <c r="CW53" s="820"/>
      <c r="CX53" s="821"/>
      <c r="CY53" s="821"/>
      <c r="CZ53" s="821"/>
      <c r="DA53" s="822"/>
      <c r="DB53" s="820"/>
      <c r="DC53" s="821"/>
      <c r="DD53" s="821"/>
      <c r="DE53" s="821"/>
      <c r="DF53" s="822"/>
      <c r="DG53" s="820"/>
      <c r="DH53" s="821"/>
      <c r="DI53" s="821"/>
      <c r="DJ53" s="821"/>
      <c r="DK53" s="822"/>
      <c r="DL53" s="820"/>
      <c r="DM53" s="821"/>
      <c r="DN53" s="821"/>
      <c r="DO53" s="821"/>
      <c r="DP53" s="822"/>
      <c r="DQ53" s="820"/>
      <c r="DR53" s="821"/>
      <c r="DS53" s="821"/>
      <c r="DT53" s="821"/>
      <c r="DU53" s="822"/>
      <c r="DV53" s="823"/>
      <c r="DW53" s="824"/>
      <c r="DX53" s="824"/>
      <c r="DY53" s="824"/>
      <c r="DZ53" s="825"/>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1"/>
      <c r="R54" s="872"/>
      <c r="S54" s="872"/>
      <c r="T54" s="872"/>
      <c r="U54" s="872"/>
      <c r="V54" s="872"/>
      <c r="W54" s="872"/>
      <c r="X54" s="872"/>
      <c r="Y54" s="872"/>
      <c r="Z54" s="872"/>
      <c r="AA54" s="872"/>
      <c r="AB54" s="872"/>
      <c r="AC54" s="872"/>
      <c r="AD54" s="872"/>
      <c r="AE54" s="873"/>
      <c r="AF54" s="803"/>
      <c r="AG54" s="804"/>
      <c r="AH54" s="804"/>
      <c r="AI54" s="804"/>
      <c r="AJ54" s="805"/>
      <c r="AK54" s="874"/>
      <c r="AL54" s="872"/>
      <c r="AM54" s="872"/>
      <c r="AN54" s="872"/>
      <c r="AO54" s="872"/>
      <c r="AP54" s="872"/>
      <c r="AQ54" s="872"/>
      <c r="AR54" s="872"/>
      <c r="AS54" s="872"/>
      <c r="AT54" s="872"/>
      <c r="AU54" s="872"/>
      <c r="AV54" s="872"/>
      <c r="AW54" s="872"/>
      <c r="AX54" s="872"/>
      <c r="AY54" s="872"/>
      <c r="AZ54" s="875"/>
      <c r="BA54" s="875"/>
      <c r="BB54" s="875"/>
      <c r="BC54" s="875"/>
      <c r="BD54" s="875"/>
      <c r="BE54" s="867"/>
      <c r="BF54" s="867"/>
      <c r="BG54" s="867"/>
      <c r="BH54" s="867"/>
      <c r="BI54" s="868"/>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0"/>
      <c r="CI54" s="821"/>
      <c r="CJ54" s="821"/>
      <c r="CK54" s="821"/>
      <c r="CL54" s="822"/>
      <c r="CM54" s="820"/>
      <c r="CN54" s="821"/>
      <c r="CO54" s="821"/>
      <c r="CP54" s="821"/>
      <c r="CQ54" s="822"/>
      <c r="CR54" s="820"/>
      <c r="CS54" s="821"/>
      <c r="CT54" s="821"/>
      <c r="CU54" s="821"/>
      <c r="CV54" s="822"/>
      <c r="CW54" s="820"/>
      <c r="CX54" s="821"/>
      <c r="CY54" s="821"/>
      <c r="CZ54" s="821"/>
      <c r="DA54" s="822"/>
      <c r="DB54" s="820"/>
      <c r="DC54" s="821"/>
      <c r="DD54" s="821"/>
      <c r="DE54" s="821"/>
      <c r="DF54" s="822"/>
      <c r="DG54" s="820"/>
      <c r="DH54" s="821"/>
      <c r="DI54" s="821"/>
      <c r="DJ54" s="821"/>
      <c r="DK54" s="822"/>
      <c r="DL54" s="820"/>
      <c r="DM54" s="821"/>
      <c r="DN54" s="821"/>
      <c r="DO54" s="821"/>
      <c r="DP54" s="822"/>
      <c r="DQ54" s="820"/>
      <c r="DR54" s="821"/>
      <c r="DS54" s="821"/>
      <c r="DT54" s="821"/>
      <c r="DU54" s="822"/>
      <c r="DV54" s="823"/>
      <c r="DW54" s="824"/>
      <c r="DX54" s="824"/>
      <c r="DY54" s="824"/>
      <c r="DZ54" s="825"/>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1"/>
      <c r="R55" s="872"/>
      <c r="S55" s="872"/>
      <c r="T55" s="872"/>
      <c r="U55" s="872"/>
      <c r="V55" s="872"/>
      <c r="W55" s="872"/>
      <c r="X55" s="872"/>
      <c r="Y55" s="872"/>
      <c r="Z55" s="872"/>
      <c r="AA55" s="872"/>
      <c r="AB55" s="872"/>
      <c r="AC55" s="872"/>
      <c r="AD55" s="872"/>
      <c r="AE55" s="873"/>
      <c r="AF55" s="803"/>
      <c r="AG55" s="804"/>
      <c r="AH55" s="804"/>
      <c r="AI55" s="804"/>
      <c r="AJ55" s="805"/>
      <c r="AK55" s="874"/>
      <c r="AL55" s="872"/>
      <c r="AM55" s="872"/>
      <c r="AN55" s="872"/>
      <c r="AO55" s="872"/>
      <c r="AP55" s="872"/>
      <c r="AQ55" s="872"/>
      <c r="AR55" s="872"/>
      <c r="AS55" s="872"/>
      <c r="AT55" s="872"/>
      <c r="AU55" s="872"/>
      <c r="AV55" s="872"/>
      <c r="AW55" s="872"/>
      <c r="AX55" s="872"/>
      <c r="AY55" s="872"/>
      <c r="AZ55" s="875"/>
      <c r="BA55" s="875"/>
      <c r="BB55" s="875"/>
      <c r="BC55" s="875"/>
      <c r="BD55" s="875"/>
      <c r="BE55" s="867"/>
      <c r="BF55" s="867"/>
      <c r="BG55" s="867"/>
      <c r="BH55" s="867"/>
      <c r="BI55" s="868"/>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0"/>
      <c r="CI55" s="821"/>
      <c r="CJ55" s="821"/>
      <c r="CK55" s="821"/>
      <c r="CL55" s="822"/>
      <c r="CM55" s="820"/>
      <c r="CN55" s="821"/>
      <c r="CO55" s="821"/>
      <c r="CP55" s="821"/>
      <c r="CQ55" s="822"/>
      <c r="CR55" s="820"/>
      <c r="CS55" s="821"/>
      <c r="CT55" s="821"/>
      <c r="CU55" s="821"/>
      <c r="CV55" s="822"/>
      <c r="CW55" s="820"/>
      <c r="CX55" s="821"/>
      <c r="CY55" s="821"/>
      <c r="CZ55" s="821"/>
      <c r="DA55" s="822"/>
      <c r="DB55" s="820"/>
      <c r="DC55" s="821"/>
      <c r="DD55" s="821"/>
      <c r="DE55" s="821"/>
      <c r="DF55" s="822"/>
      <c r="DG55" s="820"/>
      <c r="DH55" s="821"/>
      <c r="DI55" s="821"/>
      <c r="DJ55" s="821"/>
      <c r="DK55" s="822"/>
      <c r="DL55" s="820"/>
      <c r="DM55" s="821"/>
      <c r="DN55" s="821"/>
      <c r="DO55" s="821"/>
      <c r="DP55" s="822"/>
      <c r="DQ55" s="820"/>
      <c r="DR55" s="821"/>
      <c r="DS55" s="821"/>
      <c r="DT55" s="821"/>
      <c r="DU55" s="822"/>
      <c r="DV55" s="823"/>
      <c r="DW55" s="824"/>
      <c r="DX55" s="824"/>
      <c r="DY55" s="824"/>
      <c r="DZ55" s="825"/>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1"/>
      <c r="R56" s="872"/>
      <c r="S56" s="872"/>
      <c r="T56" s="872"/>
      <c r="U56" s="872"/>
      <c r="V56" s="872"/>
      <c r="W56" s="872"/>
      <c r="X56" s="872"/>
      <c r="Y56" s="872"/>
      <c r="Z56" s="872"/>
      <c r="AA56" s="872"/>
      <c r="AB56" s="872"/>
      <c r="AC56" s="872"/>
      <c r="AD56" s="872"/>
      <c r="AE56" s="873"/>
      <c r="AF56" s="803"/>
      <c r="AG56" s="804"/>
      <c r="AH56" s="804"/>
      <c r="AI56" s="804"/>
      <c r="AJ56" s="805"/>
      <c r="AK56" s="874"/>
      <c r="AL56" s="872"/>
      <c r="AM56" s="872"/>
      <c r="AN56" s="872"/>
      <c r="AO56" s="872"/>
      <c r="AP56" s="872"/>
      <c r="AQ56" s="872"/>
      <c r="AR56" s="872"/>
      <c r="AS56" s="872"/>
      <c r="AT56" s="872"/>
      <c r="AU56" s="872"/>
      <c r="AV56" s="872"/>
      <c r="AW56" s="872"/>
      <c r="AX56" s="872"/>
      <c r="AY56" s="872"/>
      <c r="AZ56" s="875"/>
      <c r="BA56" s="875"/>
      <c r="BB56" s="875"/>
      <c r="BC56" s="875"/>
      <c r="BD56" s="875"/>
      <c r="BE56" s="867"/>
      <c r="BF56" s="867"/>
      <c r="BG56" s="867"/>
      <c r="BH56" s="867"/>
      <c r="BI56" s="868"/>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0"/>
      <c r="CI56" s="821"/>
      <c r="CJ56" s="821"/>
      <c r="CK56" s="821"/>
      <c r="CL56" s="822"/>
      <c r="CM56" s="820"/>
      <c r="CN56" s="821"/>
      <c r="CO56" s="821"/>
      <c r="CP56" s="821"/>
      <c r="CQ56" s="822"/>
      <c r="CR56" s="820"/>
      <c r="CS56" s="821"/>
      <c r="CT56" s="821"/>
      <c r="CU56" s="821"/>
      <c r="CV56" s="822"/>
      <c r="CW56" s="820"/>
      <c r="CX56" s="821"/>
      <c r="CY56" s="821"/>
      <c r="CZ56" s="821"/>
      <c r="DA56" s="822"/>
      <c r="DB56" s="820"/>
      <c r="DC56" s="821"/>
      <c r="DD56" s="821"/>
      <c r="DE56" s="821"/>
      <c r="DF56" s="822"/>
      <c r="DG56" s="820"/>
      <c r="DH56" s="821"/>
      <c r="DI56" s="821"/>
      <c r="DJ56" s="821"/>
      <c r="DK56" s="822"/>
      <c r="DL56" s="820"/>
      <c r="DM56" s="821"/>
      <c r="DN56" s="821"/>
      <c r="DO56" s="821"/>
      <c r="DP56" s="822"/>
      <c r="DQ56" s="820"/>
      <c r="DR56" s="821"/>
      <c r="DS56" s="821"/>
      <c r="DT56" s="821"/>
      <c r="DU56" s="822"/>
      <c r="DV56" s="823"/>
      <c r="DW56" s="824"/>
      <c r="DX56" s="824"/>
      <c r="DY56" s="824"/>
      <c r="DZ56" s="825"/>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1"/>
      <c r="R57" s="872"/>
      <c r="S57" s="872"/>
      <c r="T57" s="872"/>
      <c r="U57" s="872"/>
      <c r="V57" s="872"/>
      <c r="W57" s="872"/>
      <c r="X57" s="872"/>
      <c r="Y57" s="872"/>
      <c r="Z57" s="872"/>
      <c r="AA57" s="872"/>
      <c r="AB57" s="872"/>
      <c r="AC57" s="872"/>
      <c r="AD57" s="872"/>
      <c r="AE57" s="873"/>
      <c r="AF57" s="803"/>
      <c r="AG57" s="804"/>
      <c r="AH57" s="804"/>
      <c r="AI57" s="804"/>
      <c r="AJ57" s="805"/>
      <c r="AK57" s="874"/>
      <c r="AL57" s="872"/>
      <c r="AM57" s="872"/>
      <c r="AN57" s="872"/>
      <c r="AO57" s="872"/>
      <c r="AP57" s="872"/>
      <c r="AQ57" s="872"/>
      <c r="AR57" s="872"/>
      <c r="AS57" s="872"/>
      <c r="AT57" s="872"/>
      <c r="AU57" s="872"/>
      <c r="AV57" s="872"/>
      <c r="AW57" s="872"/>
      <c r="AX57" s="872"/>
      <c r="AY57" s="872"/>
      <c r="AZ57" s="875"/>
      <c r="BA57" s="875"/>
      <c r="BB57" s="875"/>
      <c r="BC57" s="875"/>
      <c r="BD57" s="875"/>
      <c r="BE57" s="867"/>
      <c r="BF57" s="867"/>
      <c r="BG57" s="867"/>
      <c r="BH57" s="867"/>
      <c r="BI57" s="868"/>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0"/>
      <c r="CI57" s="821"/>
      <c r="CJ57" s="821"/>
      <c r="CK57" s="821"/>
      <c r="CL57" s="822"/>
      <c r="CM57" s="820"/>
      <c r="CN57" s="821"/>
      <c r="CO57" s="821"/>
      <c r="CP57" s="821"/>
      <c r="CQ57" s="822"/>
      <c r="CR57" s="820"/>
      <c r="CS57" s="821"/>
      <c r="CT57" s="821"/>
      <c r="CU57" s="821"/>
      <c r="CV57" s="822"/>
      <c r="CW57" s="820"/>
      <c r="CX57" s="821"/>
      <c r="CY57" s="821"/>
      <c r="CZ57" s="821"/>
      <c r="DA57" s="822"/>
      <c r="DB57" s="820"/>
      <c r="DC57" s="821"/>
      <c r="DD57" s="821"/>
      <c r="DE57" s="821"/>
      <c r="DF57" s="822"/>
      <c r="DG57" s="820"/>
      <c r="DH57" s="821"/>
      <c r="DI57" s="821"/>
      <c r="DJ57" s="821"/>
      <c r="DK57" s="822"/>
      <c r="DL57" s="820"/>
      <c r="DM57" s="821"/>
      <c r="DN57" s="821"/>
      <c r="DO57" s="821"/>
      <c r="DP57" s="822"/>
      <c r="DQ57" s="820"/>
      <c r="DR57" s="821"/>
      <c r="DS57" s="821"/>
      <c r="DT57" s="821"/>
      <c r="DU57" s="822"/>
      <c r="DV57" s="823"/>
      <c r="DW57" s="824"/>
      <c r="DX57" s="824"/>
      <c r="DY57" s="824"/>
      <c r="DZ57" s="825"/>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1"/>
      <c r="R58" s="872"/>
      <c r="S58" s="872"/>
      <c r="T58" s="872"/>
      <c r="U58" s="872"/>
      <c r="V58" s="872"/>
      <c r="W58" s="872"/>
      <c r="X58" s="872"/>
      <c r="Y58" s="872"/>
      <c r="Z58" s="872"/>
      <c r="AA58" s="872"/>
      <c r="AB58" s="872"/>
      <c r="AC58" s="872"/>
      <c r="AD58" s="872"/>
      <c r="AE58" s="873"/>
      <c r="AF58" s="803"/>
      <c r="AG58" s="804"/>
      <c r="AH58" s="804"/>
      <c r="AI58" s="804"/>
      <c r="AJ58" s="805"/>
      <c r="AK58" s="874"/>
      <c r="AL58" s="872"/>
      <c r="AM58" s="872"/>
      <c r="AN58" s="872"/>
      <c r="AO58" s="872"/>
      <c r="AP58" s="872"/>
      <c r="AQ58" s="872"/>
      <c r="AR58" s="872"/>
      <c r="AS58" s="872"/>
      <c r="AT58" s="872"/>
      <c r="AU58" s="872"/>
      <c r="AV58" s="872"/>
      <c r="AW58" s="872"/>
      <c r="AX58" s="872"/>
      <c r="AY58" s="872"/>
      <c r="AZ58" s="875"/>
      <c r="BA58" s="875"/>
      <c r="BB58" s="875"/>
      <c r="BC58" s="875"/>
      <c r="BD58" s="875"/>
      <c r="BE58" s="867"/>
      <c r="BF58" s="867"/>
      <c r="BG58" s="867"/>
      <c r="BH58" s="867"/>
      <c r="BI58" s="868"/>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0"/>
      <c r="CI58" s="821"/>
      <c r="CJ58" s="821"/>
      <c r="CK58" s="821"/>
      <c r="CL58" s="822"/>
      <c r="CM58" s="820"/>
      <c r="CN58" s="821"/>
      <c r="CO58" s="821"/>
      <c r="CP58" s="821"/>
      <c r="CQ58" s="822"/>
      <c r="CR58" s="820"/>
      <c r="CS58" s="821"/>
      <c r="CT58" s="821"/>
      <c r="CU58" s="821"/>
      <c r="CV58" s="822"/>
      <c r="CW58" s="820"/>
      <c r="CX58" s="821"/>
      <c r="CY58" s="821"/>
      <c r="CZ58" s="821"/>
      <c r="DA58" s="822"/>
      <c r="DB58" s="820"/>
      <c r="DC58" s="821"/>
      <c r="DD58" s="821"/>
      <c r="DE58" s="821"/>
      <c r="DF58" s="822"/>
      <c r="DG58" s="820"/>
      <c r="DH58" s="821"/>
      <c r="DI58" s="821"/>
      <c r="DJ58" s="821"/>
      <c r="DK58" s="822"/>
      <c r="DL58" s="820"/>
      <c r="DM58" s="821"/>
      <c r="DN58" s="821"/>
      <c r="DO58" s="821"/>
      <c r="DP58" s="822"/>
      <c r="DQ58" s="820"/>
      <c r="DR58" s="821"/>
      <c r="DS58" s="821"/>
      <c r="DT58" s="821"/>
      <c r="DU58" s="822"/>
      <c r="DV58" s="823"/>
      <c r="DW58" s="824"/>
      <c r="DX58" s="824"/>
      <c r="DY58" s="824"/>
      <c r="DZ58" s="825"/>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1"/>
      <c r="R59" s="872"/>
      <c r="S59" s="872"/>
      <c r="T59" s="872"/>
      <c r="U59" s="872"/>
      <c r="V59" s="872"/>
      <c r="W59" s="872"/>
      <c r="X59" s="872"/>
      <c r="Y59" s="872"/>
      <c r="Z59" s="872"/>
      <c r="AA59" s="872"/>
      <c r="AB59" s="872"/>
      <c r="AC59" s="872"/>
      <c r="AD59" s="872"/>
      <c r="AE59" s="873"/>
      <c r="AF59" s="803"/>
      <c r="AG59" s="804"/>
      <c r="AH59" s="804"/>
      <c r="AI59" s="804"/>
      <c r="AJ59" s="805"/>
      <c r="AK59" s="874"/>
      <c r="AL59" s="872"/>
      <c r="AM59" s="872"/>
      <c r="AN59" s="872"/>
      <c r="AO59" s="872"/>
      <c r="AP59" s="872"/>
      <c r="AQ59" s="872"/>
      <c r="AR59" s="872"/>
      <c r="AS59" s="872"/>
      <c r="AT59" s="872"/>
      <c r="AU59" s="872"/>
      <c r="AV59" s="872"/>
      <c r="AW59" s="872"/>
      <c r="AX59" s="872"/>
      <c r="AY59" s="872"/>
      <c r="AZ59" s="875"/>
      <c r="BA59" s="875"/>
      <c r="BB59" s="875"/>
      <c r="BC59" s="875"/>
      <c r="BD59" s="875"/>
      <c r="BE59" s="867"/>
      <c r="BF59" s="867"/>
      <c r="BG59" s="867"/>
      <c r="BH59" s="867"/>
      <c r="BI59" s="868"/>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0"/>
      <c r="CI59" s="821"/>
      <c r="CJ59" s="821"/>
      <c r="CK59" s="821"/>
      <c r="CL59" s="822"/>
      <c r="CM59" s="820"/>
      <c r="CN59" s="821"/>
      <c r="CO59" s="821"/>
      <c r="CP59" s="821"/>
      <c r="CQ59" s="822"/>
      <c r="CR59" s="820"/>
      <c r="CS59" s="821"/>
      <c r="CT59" s="821"/>
      <c r="CU59" s="821"/>
      <c r="CV59" s="822"/>
      <c r="CW59" s="820"/>
      <c r="CX59" s="821"/>
      <c r="CY59" s="821"/>
      <c r="CZ59" s="821"/>
      <c r="DA59" s="822"/>
      <c r="DB59" s="820"/>
      <c r="DC59" s="821"/>
      <c r="DD59" s="821"/>
      <c r="DE59" s="821"/>
      <c r="DF59" s="822"/>
      <c r="DG59" s="820"/>
      <c r="DH59" s="821"/>
      <c r="DI59" s="821"/>
      <c r="DJ59" s="821"/>
      <c r="DK59" s="822"/>
      <c r="DL59" s="820"/>
      <c r="DM59" s="821"/>
      <c r="DN59" s="821"/>
      <c r="DO59" s="821"/>
      <c r="DP59" s="822"/>
      <c r="DQ59" s="820"/>
      <c r="DR59" s="821"/>
      <c r="DS59" s="821"/>
      <c r="DT59" s="821"/>
      <c r="DU59" s="822"/>
      <c r="DV59" s="823"/>
      <c r="DW59" s="824"/>
      <c r="DX59" s="824"/>
      <c r="DY59" s="824"/>
      <c r="DZ59" s="825"/>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1"/>
      <c r="R60" s="872"/>
      <c r="S60" s="872"/>
      <c r="T60" s="872"/>
      <c r="U60" s="872"/>
      <c r="V60" s="872"/>
      <c r="W60" s="872"/>
      <c r="X60" s="872"/>
      <c r="Y60" s="872"/>
      <c r="Z60" s="872"/>
      <c r="AA60" s="872"/>
      <c r="AB60" s="872"/>
      <c r="AC60" s="872"/>
      <c r="AD60" s="872"/>
      <c r="AE60" s="873"/>
      <c r="AF60" s="803"/>
      <c r="AG60" s="804"/>
      <c r="AH60" s="804"/>
      <c r="AI60" s="804"/>
      <c r="AJ60" s="805"/>
      <c r="AK60" s="874"/>
      <c r="AL60" s="872"/>
      <c r="AM60" s="872"/>
      <c r="AN60" s="872"/>
      <c r="AO60" s="872"/>
      <c r="AP60" s="872"/>
      <c r="AQ60" s="872"/>
      <c r="AR60" s="872"/>
      <c r="AS60" s="872"/>
      <c r="AT60" s="872"/>
      <c r="AU60" s="872"/>
      <c r="AV60" s="872"/>
      <c r="AW60" s="872"/>
      <c r="AX60" s="872"/>
      <c r="AY60" s="872"/>
      <c r="AZ60" s="875"/>
      <c r="BA60" s="875"/>
      <c r="BB60" s="875"/>
      <c r="BC60" s="875"/>
      <c r="BD60" s="875"/>
      <c r="BE60" s="867"/>
      <c r="BF60" s="867"/>
      <c r="BG60" s="867"/>
      <c r="BH60" s="867"/>
      <c r="BI60" s="868"/>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0"/>
      <c r="CI60" s="821"/>
      <c r="CJ60" s="821"/>
      <c r="CK60" s="821"/>
      <c r="CL60" s="822"/>
      <c r="CM60" s="820"/>
      <c r="CN60" s="821"/>
      <c r="CO60" s="821"/>
      <c r="CP60" s="821"/>
      <c r="CQ60" s="822"/>
      <c r="CR60" s="820"/>
      <c r="CS60" s="821"/>
      <c r="CT60" s="821"/>
      <c r="CU60" s="821"/>
      <c r="CV60" s="822"/>
      <c r="CW60" s="820"/>
      <c r="CX60" s="821"/>
      <c r="CY60" s="821"/>
      <c r="CZ60" s="821"/>
      <c r="DA60" s="822"/>
      <c r="DB60" s="820"/>
      <c r="DC60" s="821"/>
      <c r="DD60" s="821"/>
      <c r="DE60" s="821"/>
      <c r="DF60" s="822"/>
      <c r="DG60" s="820"/>
      <c r="DH60" s="821"/>
      <c r="DI60" s="821"/>
      <c r="DJ60" s="821"/>
      <c r="DK60" s="822"/>
      <c r="DL60" s="820"/>
      <c r="DM60" s="821"/>
      <c r="DN60" s="821"/>
      <c r="DO60" s="821"/>
      <c r="DP60" s="822"/>
      <c r="DQ60" s="820"/>
      <c r="DR60" s="821"/>
      <c r="DS60" s="821"/>
      <c r="DT60" s="821"/>
      <c r="DU60" s="822"/>
      <c r="DV60" s="823"/>
      <c r="DW60" s="824"/>
      <c r="DX60" s="824"/>
      <c r="DY60" s="824"/>
      <c r="DZ60" s="825"/>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1"/>
      <c r="R61" s="872"/>
      <c r="S61" s="872"/>
      <c r="T61" s="872"/>
      <c r="U61" s="872"/>
      <c r="V61" s="872"/>
      <c r="W61" s="872"/>
      <c r="X61" s="872"/>
      <c r="Y61" s="872"/>
      <c r="Z61" s="872"/>
      <c r="AA61" s="872"/>
      <c r="AB61" s="872"/>
      <c r="AC61" s="872"/>
      <c r="AD61" s="872"/>
      <c r="AE61" s="873"/>
      <c r="AF61" s="803"/>
      <c r="AG61" s="804"/>
      <c r="AH61" s="804"/>
      <c r="AI61" s="804"/>
      <c r="AJ61" s="805"/>
      <c r="AK61" s="874"/>
      <c r="AL61" s="872"/>
      <c r="AM61" s="872"/>
      <c r="AN61" s="872"/>
      <c r="AO61" s="872"/>
      <c r="AP61" s="872"/>
      <c r="AQ61" s="872"/>
      <c r="AR61" s="872"/>
      <c r="AS61" s="872"/>
      <c r="AT61" s="872"/>
      <c r="AU61" s="872"/>
      <c r="AV61" s="872"/>
      <c r="AW61" s="872"/>
      <c r="AX61" s="872"/>
      <c r="AY61" s="872"/>
      <c r="AZ61" s="875"/>
      <c r="BA61" s="875"/>
      <c r="BB61" s="875"/>
      <c r="BC61" s="875"/>
      <c r="BD61" s="875"/>
      <c r="BE61" s="867"/>
      <c r="BF61" s="867"/>
      <c r="BG61" s="867"/>
      <c r="BH61" s="867"/>
      <c r="BI61" s="868"/>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0"/>
      <c r="CI61" s="821"/>
      <c r="CJ61" s="821"/>
      <c r="CK61" s="821"/>
      <c r="CL61" s="822"/>
      <c r="CM61" s="820"/>
      <c r="CN61" s="821"/>
      <c r="CO61" s="821"/>
      <c r="CP61" s="821"/>
      <c r="CQ61" s="822"/>
      <c r="CR61" s="820"/>
      <c r="CS61" s="821"/>
      <c r="CT61" s="821"/>
      <c r="CU61" s="821"/>
      <c r="CV61" s="822"/>
      <c r="CW61" s="820"/>
      <c r="CX61" s="821"/>
      <c r="CY61" s="821"/>
      <c r="CZ61" s="821"/>
      <c r="DA61" s="822"/>
      <c r="DB61" s="820"/>
      <c r="DC61" s="821"/>
      <c r="DD61" s="821"/>
      <c r="DE61" s="821"/>
      <c r="DF61" s="822"/>
      <c r="DG61" s="820"/>
      <c r="DH61" s="821"/>
      <c r="DI61" s="821"/>
      <c r="DJ61" s="821"/>
      <c r="DK61" s="822"/>
      <c r="DL61" s="820"/>
      <c r="DM61" s="821"/>
      <c r="DN61" s="821"/>
      <c r="DO61" s="821"/>
      <c r="DP61" s="822"/>
      <c r="DQ61" s="820"/>
      <c r="DR61" s="821"/>
      <c r="DS61" s="821"/>
      <c r="DT61" s="821"/>
      <c r="DU61" s="822"/>
      <c r="DV61" s="823"/>
      <c r="DW61" s="824"/>
      <c r="DX61" s="824"/>
      <c r="DY61" s="824"/>
      <c r="DZ61" s="825"/>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1"/>
      <c r="R62" s="872"/>
      <c r="S62" s="872"/>
      <c r="T62" s="872"/>
      <c r="U62" s="872"/>
      <c r="V62" s="872"/>
      <c r="W62" s="872"/>
      <c r="X62" s="872"/>
      <c r="Y62" s="872"/>
      <c r="Z62" s="872"/>
      <c r="AA62" s="872"/>
      <c r="AB62" s="872"/>
      <c r="AC62" s="872"/>
      <c r="AD62" s="872"/>
      <c r="AE62" s="873"/>
      <c r="AF62" s="803"/>
      <c r="AG62" s="804"/>
      <c r="AH62" s="804"/>
      <c r="AI62" s="804"/>
      <c r="AJ62" s="805"/>
      <c r="AK62" s="874"/>
      <c r="AL62" s="872"/>
      <c r="AM62" s="872"/>
      <c r="AN62" s="872"/>
      <c r="AO62" s="872"/>
      <c r="AP62" s="872"/>
      <c r="AQ62" s="872"/>
      <c r="AR62" s="872"/>
      <c r="AS62" s="872"/>
      <c r="AT62" s="872"/>
      <c r="AU62" s="872"/>
      <c r="AV62" s="872"/>
      <c r="AW62" s="872"/>
      <c r="AX62" s="872"/>
      <c r="AY62" s="872"/>
      <c r="AZ62" s="875"/>
      <c r="BA62" s="875"/>
      <c r="BB62" s="875"/>
      <c r="BC62" s="875"/>
      <c r="BD62" s="875"/>
      <c r="BE62" s="867"/>
      <c r="BF62" s="867"/>
      <c r="BG62" s="867"/>
      <c r="BH62" s="867"/>
      <c r="BI62" s="868"/>
      <c r="BJ62" s="883" t="s">
        <v>415</v>
      </c>
      <c r="BK62" s="845"/>
      <c r="BL62" s="845"/>
      <c r="BM62" s="845"/>
      <c r="BN62" s="846"/>
      <c r="BO62" s="265"/>
      <c r="BP62" s="265"/>
      <c r="BQ62" s="262">
        <v>56</v>
      </c>
      <c r="BR62" s="263"/>
      <c r="BS62" s="810"/>
      <c r="BT62" s="811"/>
      <c r="BU62" s="811"/>
      <c r="BV62" s="811"/>
      <c r="BW62" s="811"/>
      <c r="BX62" s="811"/>
      <c r="BY62" s="811"/>
      <c r="BZ62" s="811"/>
      <c r="CA62" s="811"/>
      <c r="CB62" s="811"/>
      <c r="CC62" s="811"/>
      <c r="CD62" s="811"/>
      <c r="CE62" s="811"/>
      <c r="CF62" s="811"/>
      <c r="CG62" s="812"/>
      <c r="CH62" s="820"/>
      <c r="CI62" s="821"/>
      <c r="CJ62" s="821"/>
      <c r="CK62" s="821"/>
      <c r="CL62" s="822"/>
      <c r="CM62" s="820"/>
      <c r="CN62" s="821"/>
      <c r="CO62" s="821"/>
      <c r="CP62" s="821"/>
      <c r="CQ62" s="822"/>
      <c r="CR62" s="820"/>
      <c r="CS62" s="821"/>
      <c r="CT62" s="821"/>
      <c r="CU62" s="821"/>
      <c r="CV62" s="822"/>
      <c r="CW62" s="820"/>
      <c r="CX62" s="821"/>
      <c r="CY62" s="821"/>
      <c r="CZ62" s="821"/>
      <c r="DA62" s="822"/>
      <c r="DB62" s="820"/>
      <c r="DC62" s="821"/>
      <c r="DD62" s="821"/>
      <c r="DE62" s="821"/>
      <c r="DF62" s="822"/>
      <c r="DG62" s="820"/>
      <c r="DH62" s="821"/>
      <c r="DI62" s="821"/>
      <c r="DJ62" s="821"/>
      <c r="DK62" s="822"/>
      <c r="DL62" s="820"/>
      <c r="DM62" s="821"/>
      <c r="DN62" s="821"/>
      <c r="DO62" s="821"/>
      <c r="DP62" s="822"/>
      <c r="DQ62" s="820"/>
      <c r="DR62" s="821"/>
      <c r="DS62" s="821"/>
      <c r="DT62" s="821"/>
      <c r="DU62" s="822"/>
      <c r="DV62" s="823"/>
      <c r="DW62" s="824"/>
      <c r="DX62" s="824"/>
      <c r="DY62" s="824"/>
      <c r="DZ62" s="825"/>
      <c r="EA62" s="246"/>
    </row>
    <row r="63" spans="1:131" s="247" customFormat="1" ht="26.25" customHeight="1" thickBot="1" x14ac:dyDescent="0.2">
      <c r="A63" s="264" t="s">
        <v>390</v>
      </c>
      <c r="B63" s="829" t="s">
        <v>416</v>
      </c>
      <c r="C63" s="830"/>
      <c r="D63" s="830"/>
      <c r="E63" s="830"/>
      <c r="F63" s="830"/>
      <c r="G63" s="830"/>
      <c r="H63" s="830"/>
      <c r="I63" s="830"/>
      <c r="J63" s="830"/>
      <c r="K63" s="830"/>
      <c r="L63" s="830"/>
      <c r="M63" s="830"/>
      <c r="N63" s="830"/>
      <c r="O63" s="830"/>
      <c r="P63" s="831"/>
      <c r="Q63" s="876"/>
      <c r="R63" s="877"/>
      <c r="S63" s="877"/>
      <c r="T63" s="877"/>
      <c r="U63" s="877"/>
      <c r="V63" s="877"/>
      <c r="W63" s="877"/>
      <c r="X63" s="877"/>
      <c r="Y63" s="877"/>
      <c r="Z63" s="877"/>
      <c r="AA63" s="877"/>
      <c r="AB63" s="877"/>
      <c r="AC63" s="877"/>
      <c r="AD63" s="877"/>
      <c r="AE63" s="878"/>
      <c r="AF63" s="879">
        <v>1169</v>
      </c>
      <c r="AG63" s="880"/>
      <c r="AH63" s="880"/>
      <c r="AI63" s="880"/>
      <c r="AJ63" s="881"/>
      <c r="AK63" s="882"/>
      <c r="AL63" s="877"/>
      <c r="AM63" s="877"/>
      <c r="AN63" s="877"/>
      <c r="AO63" s="877"/>
      <c r="AP63" s="880">
        <v>18532</v>
      </c>
      <c r="AQ63" s="880"/>
      <c r="AR63" s="880"/>
      <c r="AS63" s="880"/>
      <c r="AT63" s="880"/>
      <c r="AU63" s="880">
        <v>11659</v>
      </c>
      <c r="AV63" s="880"/>
      <c r="AW63" s="880"/>
      <c r="AX63" s="880"/>
      <c r="AY63" s="880"/>
      <c r="AZ63" s="884"/>
      <c r="BA63" s="884"/>
      <c r="BB63" s="884"/>
      <c r="BC63" s="884"/>
      <c r="BD63" s="884"/>
      <c r="BE63" s="885"/>
      <c r="BF63" s="885"/>
      <c r="BG63" s="885"/>
      <c r="BH63" s="885"/>
      <c r="BI63" s="886"/>
      <c r="BJ63" s="887" t="s">
        <v>417</v>
      </c>
      <c r="BK63" s="888"/>
      <c r="BL63" s="888"/>
      <c r="BM63" s="888"/>
      <c r="BN63" s="889"/>
      <c r="BO63" s="265"/>
      <c r="BP63" s="265"/>
      <c r="BQ63" s="262">
        <v>57</v>
      </c>
      <c r="BR63" s="263"/>
      <c r="BS63" s="810"/>
      <c r="BT63" s="811"/>
      <c r="BU63" s="811"/>
      <c r="BV63" s="811"/>
      <c r="BW63" s="811"/>
      <c r="BX63" s="811"/>
      <c r="BY63" s="811"/>
      <c r="BZ63" s="811"/>
      <c r="CA63" s="811"/>
      <c r="CB63" s="811"/>
      <c r="CC63" s="811"/>
      <c r="CD63" s="811"/>
      <c r="CE63" s="811"/>
      <c r="CF63" s="811"/>
      <c r="CG63" s="812"/>
      <c r="CH63" s="820"/>
      <c r="CI63" s="821"/>
      <c r="CJ63" s="821"/>
      <c r="CK63" s="821"/>
      <c r="CL63" s="822"/>
      <c r="CM63" s="820"/>
      <c r="CN63" s="821"/>
      <c r="CO63" s="821"/>
      <c r="CP63" s="821"/>
      <c r="CQ63" s="822"/>
      <c r="CR63" s="820"/>
      <c r="CS63" s="821"/>
      <c r="CT63" s="821"/>
      <c r="CU63" s="821"/>
      <c r="CV63" s="822"/>
      <c r="CW63" s="820"/>
      <c r="CX63" s="821"/>
      <c r="CY63" s="821"/>
      <c r="CZ63" s="821"/>
      <c r="DA63" s="822"/>
      <c r="DB63" s="820"/>
      <c r="DC63" s="821"/>
      <c r="DD63" s="821"/>
      <c r="DE63" s="821"/>
      <c r="DF63" s="822"/>
      <c r="DG63" s="820"/>
      <c r="DH63" s="821"/>
      <c r="DI63" s="821"/>
      <c r="DJ63" s="821"/>
      <c r="DK63" s="822"/>
      <c r="DL63" s="820"/>
      <c r="DM63" s="821"/>
      <c r="DN63" s="821"/>
      <c r="DO63" s="821"/>
      <c r="DP63" s="822"/>
      <c r="DQ63" s="820"/>
      <c r="DR63" s="821"/>
      <c r="DS63" s="821"/>
      <c r="DT63" s="821"/>
      <c r="DU63" s="822"/>
      <c r="DV63" s="823"/>
      <c r="DW63" s="824"/>
      <c r="DX63" s="824"/>
      <c r="DY63" s="824"/>
      <c r="DZ63" s="82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0"/>
      <c r="CI64" s="821"/>
      <c r="CJ64" s="821"/>
      <c r="CK64" s="821"/>
      <c r="CL64" s="822"/>
      <c r="CM64" s="820"/>
      <c r="CN64" s="821"/>
      <c r="CO64" s="821"/>
      <c r="CP64" s="821"/>
      <c r="CQ64" s="822"/>
      <c r="CR64" s="820"/>
      <c r="CS64" s="821"/>
      <c r="CT64" s="821"/>
      <c r="CU64" s="821"/>
      <c r="CV64" s="822"/>
      <c r="CW64" s="820"/>
      <c r="CX64" s="821"/>
      <c r="CY64" s="821"/>
      <c r="CZ64" s="821"/>
      <c r="DA64" s="822"/>
      <c r="DB64" s="820"/>
      <c r="DC64" s="821"/>
      <c r="DD64" s="821"/>
      <c r="DE64" s="821"/>
      <c r="DF64" s="822"/>
      <c r="DG64" s="820"/>
      <c r="DH64" s="821"/>
      <c r="DI64" s="821"/>
      <c r="DJ64" s="821"/>
      <c r="DK64" s="822"/>
      <c r="DL64" s="820"/>
      <c r="DM64" s="821"/>
      <c r="DN64" s="821"/>
      <c r="DO64" s="821"/>
      <c r="DP64" s="822"/>
      <c r="DQ64" s="820"/>
      <c r="DR64" s="821"/>
      <c r="DS64" s="821"/>
      <c r="DT64" s="821"/>
      <c r="DU64" s="822"/>
      <c r="DV64" s="823"/>
      <c r="DW64" s="824"/>
      <c r="DX64" s="824"/>
      <c r="DY64" s="824"/>
      <c r="DZ64" s="825"/>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0"/>
      <c r="CI65" s="821"/>
      <c r="CJ65" s="821"/>
      <c r="CK65" s="821"/>
      <c r="CL65" s="822"/>
      <c r="CM65" s="820"/>
      <c r="CN65" s="821"/>
      <c r="CO65" s="821"/>
      <c r="CP65" s="821"/>
      <c r="CQ65" s="822"/>
      <c r="CR65" s="820"/>
      <c r="CS65" s="821"/>
      <c r="CT65" s="821"/>
      <c r="CU65" s="821"/>
      <c r="CV65" s="822"/>
      <c r="CW65" s="820"/>
      <c r="CX65" s="821"/>
      <c r="CY65" s="821"/>
      <c r="CZ65" s="821"/>
      <c r="DA65" s="822"/>
      <c r="DB65" s="820"/>
      <c r="DC65" s="821"/>
      <c r="DD65" s="821"/>
      <c r="DE65" s="821"/>
      <c r="DF65" s="822"/>
      <c r="DG65" s="820"/>
      <c r="DH65" s="821"/>
      <c r="DI65" s="821"/>
      <c r="DJ65" s="821"/>
      <c r="DK65" s="822"/>
      <c r="DL65" s="820"/>
      <c r="DM65" s="821"/>
      <c r="DN65" s="821"/>
      <c r="DO65" s="821"/>
      <c r="DP65" s="822"/>
      <c r="DQ65" s="820"/>
      <c r="DR65" s="821"/>
      <c r="DS65" s="821"/>
      <c r="DT65" s="821"/>
      <c r="DU65" s="822"/>
      <c r="DV65" s="823"/>
      <c r="DW65" s="824"/>
      <c r="DX65" s="824"/>
      <c r="DY65" s="824"/>
      <c r="DZ65" s="825"/>
      <c r="EA65" s="246"/>
    </row>
    <row r="66" spans="1:131" s="247" customFormat="1" ht="26.25" customHeight="1" x14ac:dyDescent="0.15">
      <c r="A66" s="782" t="s">
        <v>419</v>
      </c>
      <c r="B66" s="783"/>
      <c r="C66" s="783"/>
      <c r="D66" s="783"/>
      <c r="E66" s="783"/>
      <c r="F66" s="783"/>
      <c r="G66" s="783"/>
      <c r="H66" s="783"/>
      <c r="I66" s="783"/>
      <c r="J66" s="783"/>
      <c r="K66" s="783"/>
      <c r="L66" s="783"/>
      <c r="M66" s="783"/>
      <c r="N66" s="783"/>
      <c r="O66" s="783"/>
      <c r="P66" s="784"/>
      <c r="Q66" s="759" t="s">
        <v>394</v>
      </c>
      <c r="R66" s="760"/>
      <c r="S66" s="760"/>
      <c r="T66" s="760"/>
      <c r="U66" s="761"/>
      <c r="V66" s="759" t="s">
        <v>395</v>
      </c>
      <c r="W66" s="760"/>
      <c r="X66" s="760"/>
      <c r="Y66" s="760"/>
      <c r="Z66" s="761"/>
      <c r="AA66" s="759" t="s">
        <v>396</v>
      </c>
      <c r="AB66" s="760"/>
      <c r="AC66" s="760"/>
      <c r="AD66" s="760"/>
      <c r="AE66" s="761"/>
      <c r="AF66" s="890" t="s">
        <v>420</v>
      </c>
      <c r="AG66" s="852"/>
      <c r="AH66" s="852"/>
      <c r="AI66" s="852"/>
      <c r="AJ66" s="891"/>
      <c r="AK66" s="759" t="s">
        <v>421</v>
      </c>
      <c r="AL66" s="783"/>
      <c r="AM66" s="783"/>
      <c r="AN66" s="783"/>
      <c r="AO66" s="784"/>
      <c r="AP66" s="759" t="s">
        <v>422</v>
      </c>
      <c r="AQ66" s="760"/>
      <c r="AR66" s="760"/>
      <c r="AS66" s="760"/>
      <c r="AT66" s="761"/>
      <c r="AU66" s="759" t="s">
        <v>423</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2"/>
      <c r="AG67" s="855"/>
      <c r="AH67" s="855"/>
      <c r="AI67" s="855"/>
      <c r="AJ67" s="893"/>
      <c r="AK67" s="894"/>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46"/>
    </row>
    <row r="68" spans="1:131" s="247" customFormat="1" ht="26.25" customHeight="1" thickTop="1" x14ac:dyDescent="0.15">
      <c r="A68" s="258">
        <v>1</v>
      </c>
      <c r="B68" s="907" t="s">
        <v>603</v>
      </c>
      <c r="C68" s="908"/>
      <c r="D68" s="908"/>
      <c r="E68" s="908"/>
      <c r="F68" s="908"/>
      <c r="G68" s="908"/>
      <c r="H68" s="908"/>
      <c r="I68" s="908"/>
      <c r="J68" s="908"/>
      <c r="K68" s="908"/>
      <c r="L68" s="908"/>
      <c r="M68" s="908"/>
      <c r="N68" s="908"/>
      <c r="O68" s="908"/>
      <c r="P68" s="909"/>
      <c r="Q68" s="910">
        <v>420</v>
      </c>
      <c r="R68" s="904"/>
      <c r="S68" s="904"/>
      <c r="T68" s="904"/>
      <c r="U68" s="904"/>
      <c r="V68" s="904">
        <v>358</v>
      </c>
      <c r="W68" s="904"/>
      <c r="X68" s="904"/>
      <c r="Y68" s="904"/>
      <c r="Z68" s="904"/>
      <c r="AA68" s="904">
        <v>63</v>
      </c>
      <c r="AB68" s="904"/>
      <c r="AC68" s="904"/>
      <c r="AD68" s="904"/>
      <c r="AE68" s="904"/>
      <c r="AF68" s="904">
        <v>63</v>
      </c>
      <c r="AG68" s="904"/>
      <c r="AH68" s="904"/>
      <c r="AI68" s="904"/>
      <c r="AJ68" s="904"/>
      <c r="AK68" s="904">
        <v>83</v>
      </c>
      <c r="AL68" s="904"/>
      <c r="AM68" s="904"/>
      <c r="AN68" s="904"/>
      <c r="AO68" s="904"/>
      <c r="AP68" s="904" t="s">
        <v>522</v>
      </c>
      <c r="AQ68" s="904"/>
      <c r="AR68" s="904"/>
      <c r="AS68" s="904"/>
      <c r="AT68" s="904"/>
      <c r="AU68" s="857" t="s">
        <v>522</v>
      </c>
      <c r="AV68" s="857"/>
      <c r="AW68" s="857"/>
      <c r="AX68" s="857"/>
      <c r="AY68" s="857"/>
      <c r="AZ68" s="905"/>
      <c r="BA68" s="905"/>
      <c r="BB68" s="905"/>
      <c r="BC68" s="905"/>
      <c r="BD68" s="906"/>
      <c r="BE68" s="265"/>
      <c r="BF68" s="265"/>
      <c r="BG68" s="265"/>
      <c r="BH68" s="265"/>
      <c r="BI68" s="265"/>
      <c r="BJ68" s="265"/>
      <c r="BK68" s="265"/>
      <c r="BL68" s="265"/>
      <c r="BM68" s="265"/>
      <c r="BN68" s="265"/>
      <c r="BO68" s="265"/>
      <c r="BP68" s="265"/>
      <c r="BQ68" s="262">
        <v>62</v>
      </c>
      <c r="BR68" s="267"/>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46"/>
    </row>
    <row r="69" spans="1:131" s="247" customFormat="1" ht="26.25" customHeight="1" x14ac:dyDescent="0.15">
      <c r="A69" s="261">
        <v>2</v>
      </c>
      <c r="B69" s="911" t="s">
        <v>588</v>
      </c>
      <c r="C69" s="912"/>
      <c r="D69" s="912"/>
      <c r="E69" s="912"/>
      <c r="F69" s="912"/>
      <c r="G69" s="912"/>
      <c r="H69" s="912"/>
      <c r="I69" s="912"/>
      <c r="J69" s="912"/>
      <c r="K69" s="912"/>
      <c r="L69" s="912"/>
      <c r="M69" s="912"/>
      <c r="N69" s="912"/>
      <c r="O69" s="912"/>
      <c r="P69" s="913"/>
      <c r="Q69" s="914">
        <v>6144</v>
      </c>
      <c r="R69" s="857"/>
      <c r="S69" s="857"/>
      <c r="T69" s="857"/>
      <c r="U69" s="857"/>
      <c r="V69" s="857">
        <v>5783</v>
      </c>
      <c r="W69" s="857"/>
      <c r="X69" s="857"/>
      <c r="Y69" s="857"/>
      <c r="Z69" s="857"/>
      <c r="AA69" s="857">
        <v>361</v>
      </c>
      <c r="AB69" s="857"/>
      <c r="AC69" s="857"/>
      <c r="AD69" s="857"/>
      <c r="AE69" s="857"/>
      <c r="AF69" s="857">
        <v>361</v>
      </c>
      <c r="AG69" s="857"/>
      <c r="AH69" s="857"/>
      <c r="AI69" s="857"/>
      <c r="AJ69" s="857"/>
      <c r="AK69" s="857" t="s">
        <v>522</v>
      </c>
      <c r="AL69" s="857"/>
      <c r="AM69" s="857"/>
      <c r="AN69" s="857"/>
      <c r="AO69" s="857"/>
      <c r="AP69" s="857" t="s">
        <v>522</v>
      </c>
      <c r="AQ69" s="857"/>
      <c r="AR69" s="857"/>
      <c r="AS69" s="857"/>
      <c r="AT69" s="857"/>
      <c r="AU69" s="857" t="s">
        <v>522</v>
      </c>
      <c r="AV69" s="857"/>
      <c r="AW69" s="857"/>
      <c r="AX69" s="857"/>
      <c r="AY69" s="857"/>
      <c r="AZ69" s="915"/>
      <c r="BA69" s="915"/>
      <c r="BB69" s="915"/>
      <c r="BC69" s="915"/>
      <c r="BD69" s="916"/>
      <c r="BE69" s="265"/>
      <c r="BF69" s="265"/>
      <c r="BG69" s="265"/>
      <c r="BH69" s="265"/>
      <c r="BI69" s="265"/>
      <c r="BJ69" s="265"/>
      <c r="BK69" s="265"/>
      <c r="BL69" s="265"/>
      <c r="BM69" s="265"/>
      <c r="BN69" s="265"/>
      <c r="BO69" s="265"/>
      <c r="BP69" s="265"/>
      <c r="BQ69" s="262">
        <v>63</v>
      </c>
      <c r="BR69" s="267"/>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46"/>
    </row>
    <row r="70" spans="1:131" s="247" customFormat="1" ht="26.25" customHeight="1" x14ac:dyDescent="0.15">
      <c r="A70" s="261">
        <v>3</v>
      </c>
      <c r="B70" s="911" t="s">
        <v>589</v>
      </c>
      <c r="C70" s="912"/>
      <c r="D70" s="912"/>
      <c r="E70" s="912"/>
      <c r="F70" s="912"/>
      <c r="G70" s="912"/>
      <c r="H70" s="912"/>
      <c r="I70" s="912"/>
      <c r="J70" s="912"/>
      <c r="K70" s="912"/>
      <c r="L70" s="912"/>
      <c r="M70" s="912"/>
      <c r="N70" s="912"/>
      <c r="O70" s="912"/>
      <c r="P70" s="913"/>
      <c r="Q70" s="914">
        <v>1622</v>
      </c>
      <c r="R70" s="857"/>
      <c r="S70" s="857"/>
      <c r="T70" s="857"/>
      <c r="U70" s="857"/>
      <c r="V70" s="857">
        <v>1584</v>
      </c>
      <c r="W70" s="857"/>
      <c r="X70" s="857"/>
      <c r="Y70" s="857"/>
      <c r="Z70" s="857"/>
      <c r="AA70" s="857">
        <v>38</v>
      </c>
      <c r="AB70" s="857"/>
      <c r="AC70" s="857"/>
      <c r="AD70" s="857"/>
      <c r="AE70" s="857"/>
      <c r="AF70" s="857">
        <v>38</v>
      </c>
      <c r="AG70" s="857"/>
      <c r="AH70" s="857"/>
      <c r="AI70" s="857"/>
      <c r="AJ70" s="857"/>
      <c r="AK70" s="857" t="s">
        <v>522</v>
      </c>
      <c r="AL70" s="857"/>
      <c r="AM70" s="857"/>
      <c r="AN70" s="857"/>
      <c r="AO70" s="857"/>
      <c r="AP70" s="857" t="s">
        <v>522</v>
      </c>
      <c r="AQ70" s="857"/>
      <c r="AR70" s="857"/>
      <c r="AS70" s="857"/>
      <c r="AT70" s="857"/>
      <c r="AU70" s="857" t="s">
        <v>522</v>
      </c>
      <c r="AV70" s="857"/>
      <c r="AW70" s="857"/>
      <c r="AX70" s="857"/>
      <c r="AY70" s="857"/>
      <c r="AZ70" s="915"/>
      <c r="BA70" s="915"/>
      <c r="BB70" s="915"/>
      <c r="BC70" s="915"/>
      <c r="BD70" s="916"/>
      <c r="BE70" s="265"/>
      <c r="BF70" s="265"/>
      <c r="BG70" s="265"/>
      <c r="BH70" s="265"/>
      <c r="BI70" s="265"/>
      <c r="BJ70" s="265"/>
      <c r="BK70" s="265"/>
      <c r="BL70" s="265"/>
      <c r="BM70" s="265"/>
      <c r="BN70" s="265"/>
      <c r="BO70" s="265"/>
      <c r="BP70" s="265"/>
      <c r="BQ70" s="262">
        <v>64</v>
      </c>
      <c r="BR70" s="267"/>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46"/>
    </row>
    <row r="71" spans="1:131" s="247" customFormat="1" ht="26.25" customHeight="1" x14ac:dyDescent="0.15">
      <c r="A71" s="261">
        <v>4</v>
      </c>
      <c r="B71" s="911" t="s">
        <v>590</v>
      </c>
      <c r="C71" s="912"/>
      <c r="D71" s="912"/>
      <c r="E71" s="912"/>
      <c r="F71" s="912"/>
      <c r="G71" s="912"/>
      <c r="H71" s="912"/>
      <c r="I71" s="912"/>
      <c r="J71" s="912"/>
      <c r="K71" s="912"/>
      <c r="L71" s="912"/>
      <c r="M71" s="912"/>
      <c r="N71" s="912"/>
      <c r="O71" s="912"/>
      <c r="P71" s="913"/>
      <c r="Q71" s="914">
        <v>5</v>
      </c>
      <c r="R71" s="857"/>
      <c r="S71" s="857"/>
      <c r="T71" s="857"/>
      <c r="U71" s="857"/>
      <c r="V71" s="857">
        <v>4</v>
      </c>
      <c r="W71" s="857"/>
      <c r="X71" s="857"/>
      <c r="Y71" s="857"/>
      <c r="Z71" s="857"/>
      <c r="AA71" s="857">
        <v>1</v>
      </c>
      <c r="AB71" s="857"/>
      <c r="AC71" s="857"/>
      <c r="AD71" s="857"/>
      <c r="AE71" s="857"/>
      <c r="AF71" s="857">
        <v>1</v>
      </c>
      <c r="AG71" s="857"/>
      <c r="AH71" s="857"/>
      <c r="AI71" s="857"/>
      <c r="AJ71" s="857"/>
      <c r="AK71" s="857" t="s">
        <v>522</v>
      </c>
      <c r="AL71" s="857"/>
      <c r="AM71" s="857"/>
      <c r="AN71" s="857"/>
      <c r="AO71" s="857"/>
      <c r="AP71" s="857" t="s">
        <v>522</v>
      </c>
      <c r="AQ71" s="857"/>
      <c r="AR71" s="857"/>
      <c r="AS71" s="857"/>
      <c r="AT71" s="857"/>
      <c r="AU71" s="857" t="s">
        <v>522</v>
      </c>
      <c r="AV71" s="857"/>
      <c r="AW71" s="857"/>
      <c r="AX71" s="857"/>
      <c r="AY71" s="857"/>
      <c r="AZ71" s="915"/>
      <c r="BA71" s="915"/>
      <c r="BB71" s="915"/>
      <c r="BC71" s="915"/>
      <c r="BD71" s="916"/>
      <c r="BE71" s="265"/>
      <c r="BF71" s="265"/>
      <c r="BG71" s="265"/>
      <c r="BH71" s="265"/>
      <c r="BI71" s="265"/>
      <c r="BJ71" s="265"/>
      <c r="BK71" s="265"/>
      <c r="BL71" s="265"/>
      <c r="BM71" s="265"/>
      <c r="BN71" s="265"/>
      <c r="BO71" s="265"/>
      <c r="BP71" s="265"/>
      <c r="BQ71" s="262">
        <v>65</v>
      </c>
      <c r="BR71" s="267"/>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46"/>
    </row>
    <row r="72" spans="1:131" s="247" customFormat="1" ht="26.25" customHeight="1" x14ac:dyDescent="0.15">
      <c r="A72" s="261">
        <v>5</v>
      </c>
      <c r="B72" s="911" t="s">
        <v>591</v>
      </c>
      <c r="C72" s="912"/>
      <c r="D72" s="912"/>
      <c r="E72" s="912"/>
      <c r="F72" s="912"/>
      <c r="G72" s="912"/>
      <c r="H72" s="912"/>
      <c r="I72" s="912"/>
      <c r="J72" s="912"/>
      <c r="K72" s="912"/>
      <c r="L72" s="912"/>
      <c r="M72" s="912"/>
      <c r="N72" s="912"/>
      <c r="O72" s="912"/>
      <c r="P72" s="913"/>
      <c r="Q72" s="914">
        <v>14</v>
      </c>
      <c r="R72" s="857"/>
      <c r="S72" s="857"/>
      <c r="T72" s="857"/>
      <c r="U72" s="857"/>
      <c r="V72" s="857">
        <v>12</v>
      </c>
      <c r="W72" s="857"/>
      <c r="X72" s="857"/>
      <c r="Y72" s="857"/>
      <c r="Z72" s="857"/>
      <c r="AA72" s="857">
        <v>2</v>
      </c>
      <c r="AB72" s="857"/>
      <c r="AC72" s="857"/>
      <c r="AD72" s="857"/>
      <c r="AE72" s="857"/>
      <c r="AF72" s="857">
        <v>2</v>
      </c>
      <c r="AG72" s="857"/>
      <c r="AH72" s="857"/>
      <c r="AI72" s="857"/>
      <c r="AJ72" s="857"/>
      <c r="AK72" s="857" t="s">
        <v>522</v>
      </c>
      <c r="AL72" s="857"/>
      <c r="AM72" s="857"/>
      <c r="AN72" s="857"/>
      <c r="AO72" s="857"/>
      <c r="AP72" s="857" t="s">
        <v>522</v>
      </c>
      <c r="AQ72" s="857"/>
      <c r="AR72" s="857"/>
      <c r="AS72" s="857"/>
      <c r="AT72" s="857"/>
      <c r="AU72" s="857" t="s">
        <v>522</v>
      </c>
      <c r="AV72" s="857"/>
      <c r="AW72" s="857"/>
      <c r="AX72" s="857"/>
      <c r="AY72" s="857"/>
      <c r="AZ72" s="915"/>
      <c r="BA72" s="915"/>
      <c r="BB72" s="915"/>
      <c r="BC72" s="915"/>
      <c r="BD72" s="916"/>
      <c r="BE72" s="265"/>
      <c r="BF72" s="265"/>
      <c r="BG72" s="265"/>
      <c r="BH72" s="265"/>
      <c r="BI72" s="265"/>
      <c r="BJ72" s="265"/>
      <c r="BK72" s="265"/>
      <c r="BL72" s="265"/>
      <c r="BM72" s="265"/>
      <c r="BN72" s="265"/>
      <c r="BO72" s="265"/>
      <c r="BP72" s="265"/>
      <c r="BQ72" s="262">
        <v>66</v>
      </c>
      <c r="BR72" s="267"/>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46"/>
    </row>
    <row r="73" spans="1:131" s="247" customFormat="1" ht="26.25" customHeight="1" x14ac:dyDescent="0.15">
      <c r="A73" s="261">
        <v>6</v>
      </c>
      <c r="B73" s="911" t="s">
        <v>592</v>
      </c>
      <c r="C73" s="912"/>
      <c r="D73" s="912"/>
      <c r="E73" s="912"/>
      <c r="F73" s="912"/>
      <c r="G73" s="912"/>
      <c r="H73" s="912"/>
      <c r="I73" s="912"/>
      <c r="J73" s="912"/>
      <c r="K73" s="912"/>
      <c r="L73" s="912"/>
      <c r="M73" s="912"/>
      <c r="N73" s="912"/>
      <c r="O73" s="912"/>
      <c r="P73" s="913"/>
      <c r="Q73" s="914">
        <v>1122</v>
      </c>
      <c r="R73" s="857"/>
      <c r="S73" s="857"/>
      <c r="T73" s="857"/>
      <c r="U73" s="857"/>
      <c r="V73" s="857">
        <v>1079</v>
      </c>
      <c r="W73" s="857"/>
      <c r="X73" s="857"/>
      <c r="Y73" s="857"/>
      <c r="Z73" s="857"/>
      <c r="AA73" s="857">
        <v>43</v>
      </c>
      <c r="AB73" s="857"/>
      <c r="AC73" s="857"/>
      <c r="AD73" s="857"/>
      <c r="AE73" s="857"/>
      <c r="AF73" s="857">
        <v>43</v>
      </c>
      <c r="AG73" s="857"/>
      <c r="AH73" s="857"/>
      <c r="AI73" s="857"/>
      <c r="AJ73" s="857"/>
      <c r="AK73" s="857">
        <v>560</v>
      </c>
      <c r="AL73" s="857"/>
      <c r="AM73" s="857"/>
      <c r="AN73" s="857"/>
      <c r="AO73" s="857"/>
      <c r="AP73" s="857" t="s">
        <v>522</v>
      </c>
      <c r="AQ73" s="857"/>
      <c r="AR73" s="857"/>
      <c r="AS73" s="857"/>
      <c r="AT73" s="857"/>
      <c r="AU73" s="857" t="s">
        <v>522</v>
      </c>
      <c r="AV73" s="857"/>
      <c r="AW73" s="857"/>
      <c r="AX73" s="857"/>
      <c r="AY73" s="857"/>
      <c r="AZ73" s="915"/>
      <c r="BA73" s="915"/>
      <c r="BB73" s="915"/>
      <c r="BC73" s="915"/>
      <c r="BD73" s="916"/>
      <c r="BE73" s="265"/>
      <c r="BF73" s="265"/>
      <c r="BG73" s="265"/>
      <c r="BH73" s="265"/>
      <c r="BI73" s="265"/>
      <c r="BJ73" s="265"/>
      <c r="BK73" s="265"/>
      <c r="BL73" s="265"/>
      <c r="BM73" s="265"/>
      <c r="BN73" s="265"/>
      <c r="BO73" s="265"/>
      <c r="BP73" s="265"/>
      <c r="BQ73" s="262">
        <v>67</v>
      </c>
      <c r="BR73" s="267"/>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46"/>
    </row>
    <row r="74" spans="1:131" s="247" customFormat="1" ht="26.25" customHeight="1" x14ac:dyDescent="0.15">
      <c r="A74" s="261">
        <v>7</v>
      </c>
      <c r="B74" s="911" t="s">
        <v>593</v>
      </c>
      <c r="C74" s="912"/>
      <c r="D74" s="912"/>
      <c r="E74" s="912"/>
      <c r="F74" s="912"/>
      <c r="G74" s="912"/>
      <c r="H74" s="912"/>
      <c r="I74" s="912"/>
      <c r="J74" s="912"/>
      <c r="K74" s="912"/>
      <c r="L74" s="912"/>
      <c r="M74" s="912"/>
      <c r="N74" s="912"/>
      <c r="O74" s="912"/>
      <c r="P74" s="913"/>
      <c r="Q74" s="914">
        <v>1204</v>
      </c>
      <c r="R74" s="857"/>
      <c r="S74" s="857"/>
      <c r="T74" s="857"/>
      <c r="U74" s="857"/>
      <c r="V74" s="857">
        <v>1139</v>
      </c>
      <c r="W74" s="857"/>
      <c r="X74" s="857"/>
      <c r="Y74" s="857"/>
      <c r="Z74" s="857"/>
      <c r="AA74" s="857">
        <v>65</v>
      </c>
      <c r="AB74" s="857"/>
      <c r="AC74" s="857"/>
      <c r="AD74" s="857"/>
      <c r="AE74" s="857"/>
      <c r="AF74" s="857">
        <v>65</v>
      </c>
      <c r="AG74" s="857"/>
      <c r="AH74" s="857"/>
      <c r="AI74" s="857"/>
      <c r="AJ74" s="857"/>
      <c r="AK74" s="857" t="s">
        <v>522</v>
      </c>
      <c r="AL74" s="857"/>
      <c r="AM74" s="857"/>
      <c r="AN74" s="857"/>
      <c r="AO74" s="857"/>
      <c r="AP74" s="857" t="s">
        <v>522</v>
      </c>
      <c r="AQ74" s="857"/>
      <c r="AR74" s="857"/>
      <c r="AS74" s="857"/>
      <c r="AT74" s="857"/>
      <c r="AU74" s="857" t="s">
        <v>522</v>
      </c>
      <c r="AV74" s="857"/>
      <c r="AW74" s="857"/>
      <c r="AX74" s="857"/>
      <c r="AY74" s="857"/>
      <c r="AZ74" s="915"/>
      <c r="BA74" s="915"/>
      <c r="BB74" s="915"/>
      <c r="BC74" s="915"/>
      <c r="BD74" s="916"/>
      <c r="BE74" s="265"/>
      <c r="BF74" s="265"/>
      <c r="BG74" s="265"/>
      <c r="BH74" s="265"/>
      <c r="BI74" s="265"/>
      <c r="BJ74" s="265"/>
      <c r="BK74" s="265"/>
      <c r="BL74" s="265"/>
      <c r="BM74" s="265"/>
      <c r="BN74" s="265"/>
      <c r="BO74" s="265"/>
      <c r="BP74" s="265"/>
      <c r="BQ74" s="262">
        <v>68</v>
      </c>
      <c r="BR74" s="267"/>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46"/>
    </row>
    <row r="75" spans="1:131" s="247" customFormat="1" ht="26.25" customHeight="1" x14ac:dyDescent="0.15">
      <c r="A75" s="261">
        <v>8</v>
      </c>
      <c r="B75" s="911" t="s">
        <v>594</v>
      </c>
      <c r="C75" s="912"/>
      <c r="D75" s="912"/>
      <c r="E75" s="912"/>
      <c r="F75" s="912"/>
      <c r="G75" s="912"/>
      <c r="H75" s="912"/>
      <c r="I75" s="912"/>
      <c r="J75" s="912"/>
      <c r="K75" s="912"/>
      <c r="L75" s="912"/>
      <c r="M75" s="912"/>
      <c r="N75" s="912"/>
      <c r="O75" s="912"/>
      <c r="P75" s="913"/>
      <c r="Q75" s="917">
        <v>271218</v>
      </c>
      <c r="R75" s="918"/>
      <c r="S75" s="918"/>
      <c r="T75" s="918"/>
      <c r="U75" s="869"/>
      <c r="V75" s="919">
        <v>266820</v>
      </c>
      <c r="W75" s="918"/>
      <c r="X75" s="918"/>
      <c r="Y75" s="918"/>
      <c r="Z75" s="869"/>
      <c r="AA75" s="919">
        <v>4398</v>
      </c>
      <c r="AB75" s="918"/>
      <c r="AC75" s="918"/>
      <c r="AD75" s="918"/>
      <c r="AE75" s="869"/>
      <c r="AF75" s="919">
        <v>4398</v>
      </c>
      <c r="AG75" s="918"/>
      <c r="AH75" s="918"/>
      <c r="AI75" s="918"/>
      <c r="AJ75" s="869"/>
      <c r="AK75" s="919">
        <v>1324</v>
      </c>
      <c r="AL75" s="918"/>
      <c r="AM75" s="918"/>
      <c r="AN75" s="918"/>
      <c r="AO75" s="869"/>
      <c r="AP75" s="919" t="s">
        <v>522</v>
      </c>
      <c r="AQ75" s="918"/>
      <c r="AR75" s="918"/>
      <c r="AS75" s="918"/>
      <c r="AT75" s="869"/>
      <c r="AU75" s="857" t="s">
        <v>522</v>
      </c>
      <c r="AV75" s="857"/>
      <c r="AW75" s="857"/>
      <c r="AX75" s="857"/>
      <c r="AY75" s="857"/>
      <c r="AZ75" s="915"/>
      <c r="BA75" s="915"/>
      <c r="BB75" s="915"/>
      <c r="BC75" s="915"/>
      <c r="BD75" s="916"/>
      <c r="BE75" s="265"/>
      <c r="BF75" s="265"/>
      <c r="BG75" s="265"/>
      <c r="BH75" s="265"/>
      <c r="BI75" s="265"/>
      <c r="BJ75" s="265"/>
      <c r="BK75" s="265"/>
      <c r="BL75" s="265"/>
      <c r="BM75" s="265"/>
      <c r="BN75" s="265"/>
      <c r="BO75" s="265"/>
      <c r="BP75" s="265"/>
      <c r="BQ75" s="262">
        <v>69</v>
      </c>
      <c r="BR75" s="267"/>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46"/>
    </row>
    <row r="76" spans="1:131" s="247" customFormat="1" ht="26.25" customHeight="1" x14ac:dyDescent="0.15">
      <c r="A76" s="261">
        <v>9</v>
      </c>
      <c r="B76" s="911" t="s">
        <v>595</v>
      </c>
      <c r="C76" s="912"/>
      <c r="D76" s="912"/>
      <c r="E76" s="912"/>
      <c r="F76" s="912"/>
      <c r="G76" s="912"/>
      <c r="H76" s="912"/>
      <c r="I76" s="912"/>
      <c r="J76" s="912"/>
      <c r="K76" s="912"/>
      <c r="L76" s="912"/>
      <c r="M76" s="912"/>
      <c r="N76" s="912"/>
      <c r="O76" s="912"/>
      <c r="P76" s="913"/>
      <c r="Q76" s="917">
        <v>1993</v>
      </c>
      <c r="R76" s="918"/>
      <c r="S76" s="918"/>
      <c r="T76" s="918"/>
      <c r="U76" s="869"/>
      <c r="V76" s="919">
        <v>1943</v>
      </c>
      <c r="W76" s="918"/>
      <c r="X76" s="918"/>
      <c r="Y76" s="918"/>
      <c r="Z76" s="869"/>
      <c r="AA76" s="919">
        <v>49</v>
      </c>
      <c r="AB76" s="918"/>
      <c r="AC76" s="918"/>
      <c r="AD76" s="918"/>
      <c r="AE76" s="869"/>
      <c r="AF76" s="919">
        <v>49</v>
      </c>
      <c r="AG76" s="918"/>
      <c r="AH76" s="918"/>
      <c r="AI76" s="918"/>
      <c r="AJ76" s="869"/>
      <c r="AK76" s="919">
        <v>6</v>
      </c>
      <c r="AL76" s="918"/>
      <c r="AM76" s="918"/>
      <c r="AN76" s="918"/>
      <c r="AO76" s="869"/>
      <c r="AP76" s="919">
        <v>1079</v>
      </c>
      <c r="AQ76" s="918"/>
      <c r="AR76" s="918"/>
      <c r="AS76" s="918"/>
      <c r="AT76" s="869"/>
      <c r="AU76" s="919">
        <v>220</v>
      </c>
      <c r="AV76" s="918"/>
      <c r="AW76" s="918"/>
      <c r="AX76" s="918"/>
      <c r="AY76" s="869"/>
      <c r="AZ76" s="915"/>
      <c r="BA76" s="915"/>
      <c r="BB76" s="915"/>
      <c r="BC76" s="915"/>
      <c r="BD76" s="916"/>
      <c r="BE76" s="265"/>
      <c r="BF76" s="265"/>
      <c r="BG76" s="265"/>
      <c r="BH76" s="265"/>
      <c r="BI76" s="265"/>
      <c r="BJ76" s="265"/>
      <c r="BK76" s="265"/>
      <c r="BL76" s="265"/>
      <c r="BM76" s="265"/>
      <c r="BN76" s="265"/>
      <c r="BO76" s="265"/>
      <c r="BP76" s="265"/>
      <c r="BQ76" s="262">
        <v>70</v>
      </c>
      <c r="BR76" s="267"/>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46"/>
    </row>
    <row r="77" spans="1:131" s="247" customFormat="1" ht="26.25" customHeight="1" x14ac:dyDescent="0.15">
      <c r="A77" s="261">
        <v>10</v>
      </c>
      <c r="B77" s="911" t="s">
        <v>596</v>
      </c>
      <c r="C77" s="912"/>
      <c r="D77" s="912"/>
      <c r="E77" s="912"/>
      <c r="F77" s="912"/>
      <c r="G77" s="912"/>
      <c r="H77" s="912"/>
      <c r="I77" s="912"/>
      <c r="J77" s="912"/>
      <c r="K77" s="912"/>
      <c r="L77" s="912"/>
      <c r="M77" s="912"/>
      <c r="N77" s="912"/>
      <c r="O77" s="912"/>
      <c r="P77" s="913"/>
      <c r="Q77" s="917">
        <v>1158</v>
      </c>
      <c r="R77" s="918"/>
      <c r="S77" s="918"/>
      <c r="T77" s="918"/>
      <c r="U77" s="869"/>
      <c r="V77" s="919">
        <v>1073</v>
      </c>
      <c r="W77" s="918"/>
      <c r="X77" s="918"/>
      <c r="Y77" s="918"/>
      <c r="Z77" s="869"/>
      <c r="AA77" s="919">
        <v>85</v>
      </c>
      <c r="AB77" s="918"/>
      <c r="AC77" s="918"/>
      <c r="AD77" s="918"/>
      <c r="AE77" s="869"/>
      <c r="AF77" s="919">
        <v>85</v>
      </c>
      <c r="AG77" s="918"/>
      <c r="AH77" s="918"/>
      <c r="AI77" s="918"/>
      <c r="AJ77" s="869"/>
      <c r="AK77" s="919" t="s">
        <v>522</v>
      </c>
      <c r="AL77" s="918"/>
      <c r="AM77" s="918"/>
      <c r="AN77" s="918"/>
      <c r="AO77" s="869"/>
      <c r="AP77" s="919">
        <v>561</v>
      </c>
      <c r="AQ77" s="918"/>
      <c r="AR77" s="918"/>
      <c r="AS77" s="918"/>
      <c r="AT77" s="869"/>
      <c r="AU77" s="919">
        <v>78</v>
      </c>
      <c r="AV77" s="918"/>
      <c r="AW77" s="918"/>
      <c r="AX77" s="918"/>
      <c r="AY77" s="869"/>
      <c r="AZ77" s="915"/>
      <c r="BA77" s="915"/>
      <c r="BB77" s="915"/>
      <c r="BC77" s="915"/>
      <c r="BD77" s="916"/>
      <c r="BE77" s="265"/>
      <c r="BF77" s="265"/>
      <c r="BG77" s="265"/>
      <c r="BH77" s="265"/>
      <c r="BI77" s="265"/>
      <c r="BJ77" s="265"/>
      <c r="BK77" s="265"/>
      <c r="BL77" s="265"/>
      <c r="BM77" s="265"/>
      <c r="BN77" s="265"/>
      <c r="BO77" s="265"/>
      <c r="BP77" s="265"/>
      <c r="BQ77" s="262">
        <v>71</v>
      </c>
      <c r="BR77" s="267"/>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46"/>
    </row>
    <row r="78" spans="1:131" s="247" customFormat="1" ht="26.25" customHeight="1" x14ac:dyDescent="0.15">
      <c r="A78" s="261">
        <v>11</v>
      </c>
      <c r="B78" s="911" t="s">
        <v>597</v>
      </c>
      <c r="C78" s="912"/>
      <c r="D78" s="912"/>
      <c r="E78" s="912"/>
      <c r="F78" s="912"/>
      <c r="G78" s="912"/>
      <c r="H78" s="912"/>
      <c r="I78" s="912"/>
      <c r="J78" s="912"/>
      <c r="K78" s="912"/>
      <c r="L78" s="912"/>
      <c r="M78" s="912"/>
      <c r="N78" s="912"/>
      <c r="O78" s="912"/>
      <c r="P78" s="913"/>
      <c r="Q78" s="914">
        <v>37</v>
      </c>
      <c r="R78" s="857"/>
      <c r="S78" s="857"/>
      <c r="T78" s="857"/>
      <c r="U78" s="857"/>
      <c r="V78" s="857">
        <v>1</v>
      </c>
      <c r="W78" s="857"/>
      <c r="X78" s="857"/>
      <c r="Y78" s="857"/>
      <c r="Z78" s="857"/>
      <c r="AA78" s="857">
        <v>37</v>
      </c>
      <c r="AB78" s="857"/>
      <c r="AC78" s="857"/>
      <c r="AD78" s="857"/>
      <c r="AE78" s="857"/>
      <c r="AF78" s="857">
        <v>37</v>
      </c>
      <c r="AG78" s="857"/>
      <c r="AH78" s="857"/>
      <c r="AI78" s="857"/>
      <c r="AJ78" s="857"/>
      <c r="AK78" s="857" t="s">
        <v>522</v>
      </c>
      <c r="AL78" s="857"/>
      <c r="AM78" s="857"/>
      <c r="AN78" s="857"/>
      <c r="AO78" s="857"/>
      <c r="AP78" s="857">
        <v>211</v>
      </c>
      <c r="AQ78" s="857"/>
      <c r="AR78" s="857"/>
      <c r="AS78" s="857"/>
      <c r="AT78" s="857"/>
      <c r="AU78" s="857" t="s">
        <v>522</v>
      </c>
      <c r="AV78" s="857"/>
      <c r="AW78" s="857"/>
      <c r="AX78" s="857"/>
      <c r="AY78" s="857"/>
      <c r="AZ78" s="915"/>
      <c r="BA78" s="915"/>
      <c r="BB78" s="915"/>
      <c r="BC78" s="915"/>
      <c r="BD78" s="916"/>
      <c r="BE78" s="265"/>
      <c r="BF78" s="265"/>
      <c r="BG78" s="265"/>
      <c r="BH78" s="265"/>
      <c r="BI78" s="265"/>
      <c r="BJ78" s="268"/>
      <c r="BK78" s="268"/>
      <c r="BL78" s="268"/>
      <c r="BM78" s="268"/>
      <c r="BN78" s="268"/>
      <c r="BO78" s="265"/>
      <c r="BP78" s="265"/>
      <c r="BQ78" s="262">
        <v>72</v>
      </c>
      <c r="BR78" s="267"/>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46"/>
    </row>
    <row r="79" spans="1:131" s="247" customFormat="1" ht="26.25" customHeight="1" x14ac:dyDescent="0.15">
      <c r="A79" s="261">
        <v>12</v>
      </c>
      <c r="B79" s="911" t="s">
        <v>598</v>
      </c>
      <c r="C79" s="912"/>
      <c r="D79" s="912"/>
      <c r="E79" s="912"/>
      <c r="F79" s="912"/>
      <c r="G79" s="912"/>
      <c r="H79" s="912"/>
      <c r="I79" s="912"/>
      <c r="J79" s="912"/>
      <c r="K79" s="912"/>
      <c r="L79" s="912"/>
      <c r="M79" s="912"/>
      <c r="N79" s="912"/>
      <c r="O79" s="912"/>
      <c r="P79" s="913"/>
      <c r="Q79" s="914">
        <v>15</v>
      </c>
      <c r="R79" s="857"/>
      <c r="S79" s="857"/>
      <c r="T79" s="857"/>
      <c r="U79" s="857"/>
      <c r="V79" s="857">
        <v>12</v>
      </c>
      <c r="W79" s="857"/>
      <c r="X79" s="857"/>
      <c r="Y79" s="857"/>
      <c r="Z79" s="857"/>
      <c r="AA79" s="857">
        <v>2</v>
      </c>
      <c r="AB79" s="857"/>
      <c r="AC79" s="857"/>
      <c r="AD79" s="857"/>
      <c r="AE79" s="857"/>
      <c r="AF79" s="857">
        <v>2</v>
      </c>
      <c r="AG79" s="857"/>
      <c r="AH79" s="857"/>
      <c r="AI79" s="857"/>
      <c r="AJ79" s="857"/>
      <c r="AK79" s="857" t="s">
        <v>522</v>
      </c>
      <c r="AL79" s="857"/>
      <c r="AM79" s="857"/>
      <c r="AN79" s="857"/>
      <c r="AO79" s="857"/>
      <c r="AP79" s="857" t="s">
        <v>522</v>
      </c>
      <c r="AQ79" s="857"/>
      <c r="AR79" s="857"/>
      <c r="AS79" s="857"/>
      <c r="AT79" s="857"/>
      <c r="AU79" s="857" t="s">
        <v>522</v>
      </c>
      <c r="AV79" s="857"/>
      <c r="AW79" s="857"/>
      <c r="AX79" s="857"/>
      <c r="AY79" s="857"/>
      <c r="AZ79" s="915"/>
      <c r="BA79" s="915"/>
      <c r="BB79" s="915"/>
      <c r="BC79" s="915"/>
      <c r="BD79" s="916"/>
      <c r="BE79" s="265"/>
      <c r="BF79" s="265"/>
      <c r="BG79" s="265"/>
      <c r="BH79" s="265"/>
      <c r="BI79" s="265"/>
      <c r="BJ79" s="268"/>
      <c r="BK79" s="268"/>
      <c r="BL79" s="268"/>
      <c r="BM79" s="268"/>
      <c r="BN79" s="268"/>
      <c r="BO79" s="265"/>
      <c r="BP79" s="265"/>
      <c r="BQ79" s="262">
        <v>73</v>
      </c>
      <c r="BR79" s="267"/>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46"/>
    </row>
    <row r="80" spans="1:131" s="247" customFormat="1" ht="26.25" customHeight="1" x14ac:dyDescent="0.15">
      <c r="A80" s="261">
        <v>13</v>
      </c>
      <c r="B80" s="911" t="s">
        <v>599</v>
      </c>
      <c r="C80" s="912"/>
      <c r="D80" s="912"/>
      <c r="E80" s="912"/>
      <c r="F80" s="912"/>
      <c r="G80" s="912"/>
      <c r="H80" s="912"/>
      <c r="I80" s="912"/>
      <c r="J80" s="912"/>
      <c r="K80" s="912"/>
      <c r="L80" s="912"/>
      <c r="M80" s="912"/>
      <c r="N80" s="912"/>
      <c r="O80" s="912"/>
      <c r="P80" s="913"/>
      <c r="Q80" s="914">
        <v>47</v>
      </c>
      <c r="R80" s="857"/>
      <c r="S80" s="857"/>
      <c r="T80" s="857"/>
      <c r="U80" s="857"/>
      <c r="V80" s="857">
        <v>39</v>
      </c>
      <c r="W80" s="857"/>
      <c r="X80" s="857"/>
      <c r="Y80" s="857"/>
      <c r="Z80" s="857"/>
      <c r="AA80" s="857">
        <v>8</v>
      </c>
      <c r="AB80" s="857"/>
      <c r="AC80" s="857"/>
      <c r="AD80" s="857"/>
      <c r="AE80" s="857"/>
      <c r="AF80" s="857">
        <v>8</v>
      </c>
      <c r="AG80" s="857"/>
      <c r="AH80" s="857"/>
      <c r="AI80" s="857"/>
      <c r="AJ80" s="857"/>
      <c r="AK80" s="857" t="s">
        <v>522</v>
      </c>
      <c r="AL80" s="857"/>
      <c r="AM80" s="857"/>
      <c r="AN80" s="857"/>
      <c r="AO80" s="857"/>
      <c r="AP80" s="857" t="s">
        <v>522</v>
      </c>
      <c r="AQ80" s="857"/>
      <c r="AR80" s="857"/>
      <c r="AS80" s="857"/>
      <c r="AT80" s="857"/>
      <c r="AU80" s="857" t="s">
        <v>522</v>
      </c>
      <c r="AV80" s="857"/>
      <c r="AW80" s="857"/>
      <c r="AX80" s="857"/>
      <c r="AY80" s="857"/>
      <c r="AZ80" s="915"/>
      <c r="BA80" s="915"/>
      <c r="BB80" s="915"/>
      <c r="BC80" s="915"/>
      <c r="BD80" s="916"/>
      <c r="BE80" s="265"/>
      <c r="BF80" s="265"/>
      <c r="BG80" s="265"/>
      <c r="BH80" s="265"/>
      <c r="BI80" s="265"/>
      <c r="BJ80" s="265"/>
      <c r="BK80" s="265"/>
      <c r="BL80" s="265"/>
      <c r="BM80" s="265"/>
      <c r="BN80" s="265"/>
      <c r="BO80" s="265"/>
      <c r="BP80" s="265"/>
      <c r="BQ80" s="262">
        <v>74</v>
      </c>
      <c r="BR80" s="267"/>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46"/>
    </row>
    <row r="81" spans="1:131" s="247" customFormat="1" ht="26.25" customHeight="1" x14ac:dyDescent="0.15">
      <c r="A81" s="261">
        <v>14</v>
      </c>
      <c r="B81" s="911" t="s">
        <v>600</v>
      </c>
      <c r="C81" s="912"/>
      <c r="D81" s="912"/>
      <c r="E81" s="912"/>
      <c r="F81" s="912"/>
      <c r="G81" s="912"/>
      <c r="H81" s="912"/>
      <c r="I81" s="912"/>
      <c r="J81" s="912"/>
      <c r="K81" s="912"/>
      <c r="L81" s="912"/>
      <c r="M81" s="912"/>
      <c r="N81" s="912"/>
      <c r="O81" s="912"/>
      <c r="P81" s="913"/>
      <c r="Q81" s="914">
        <v>470</v>
      </c>
      <c r="R81" s="857"/>
      <c r="S81" s="857"/>
      <c r="T81" s="857"/>
      <c r="U81" s="857"/>
      <c r="V81" s="857">
        <v>454</v>
      </c>
      <c r="W81" s="857"/>
      <c r="X81" s="857"/>
      <c r="Y81" s="857"/>
      <c r="Z81" s="857"/>
      <c r="AA81" s="857">
        <v>16</v>
      </c>
      <c r="AB81" s="857"/>
      <c r="AC81" s="857"/>
      <c r="AD81" s="857"/>
      <c r="AE81" s="857"/>
      <c r="AF81" s="857">
        <v>16</v>
      </c>
      <c r="AG81" s="857"/>
      <c r="AH81" s="857"/>
      <c r="AI81" s="857"/>
      <c r="AJ81" s="857"/>
      <c r="AK81" s="857" t="s">
        <v>522</v>
      </c>
      <c r="AL81" s="857"/>
      <c r="AM81" s="857"/>
      <c r="AN81" s="857"/>
      <c r="AO81" s="857"/>
      <c r="AP81" s="857">
        <v>586</v>
      </c>
      <c r="AQ81" s="857"/>
      <c r="AR81" s="857"/>
      <c r="AS81" s="857"/>
      <c r="AT81" s="857"/>
      <c r="AU81" s="857">
        <v>56</v>
      </c>
      <c r="AV81" s="857"/>
      <c r="AW81" s="857"/>
      <c r="AX81" s="857"/>
      <c r="AY81" s="857"/>
      <c r="AZ81" s="915"/>
      <c r="BA81" s="915"/>
      <c r="BB81" s="915"/>
      <c r="BC81" s="915"/>
      <c r="BD81" s="916"/>
      <c r="BE81" s="265"/>
      <c r="BF81" s="265"/>
      <c r="BG81" s="265"/>
      <c r="BH81" s="265"/>
      <c r="BI81" s="265"/>
      <c r="BJ81" s="265"/>
      <c r="BK81" s="265"/>
      <c r="BL81" s="265"/>
      <c r="BM81" s="265"/>
      <c r="BN81" s="265"/>
      <c r="BO81" s="265"/>
      <c r="BP81" s="265"/>
      <c r="BQ81" s="262">
        <v>75</v>
      </c>
      <c r="BR81" s="267"/>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46"/>
    </row>
    <row r="82" spans="1:131" s="247" customFormat="1" ht="26.25" customHeight="1" x14ac:dyDescent="0.15">
      <c r="A82" s="261">
        <v>15</v>
      </c>
      <c r="B82" s="911" t="s">
        <v>601</v>
      </c>
      <c r="C82" s="912"/>
      <c r="D82" s="912"/>
      <c r="E82" s="912"/>
      <c r="F82" s="912"/>
      <c r="G82" s="912"/>
      <c r="H82" s="912"/>
      <c r="I82" s="912"/>
      <c r="J82" s="912"/>
      <c r="K82" s="912"/>
      <c r="L82" s="912"/>
      <c r="M82" s="912"/>
      <c r="N82" s="912"/>
      <c r="O82" s="912"/>
      <c r="P82" s="913"/>
      <c r="Q82" s="914">
        <v>31</v>
      </c>
      <c r="R82" s="857"/>
      <c r="S82" s="857"/>
      <c r="T82" s="857"/>
      <c r="U82" s="857"/>
      <c r="V82" s="857">
        <v>22</v>
      </c>
      <c r="W82" s="857"/>
      <c r="X82" s="857"/>
      <c r="Y82" s="857"/>
      <c r="Z82" s="857"/>
      <c r="AA82" s="857">
        <v>10</v>
      </c>
      <c r="AB82" s="857"/>
      <c r="AC82" s="857"/>
      <c r="AD82" s="857"/>
      <c r="AE82" s="857"/>
      <c r="AF82" s="857">
        <v>10</v>
      </c>
      <c r="AG82" s="857"/>
      <c r="AH82" s="857"/>
      <c r="AI82" s="857"/>
      <c r="AJ82" s="857"/>
      <c r="AK82" s="857" t="s">
        <v>522</v>
      </c>
      <c r="AL82" s="857"/>
      <c r="AM82" s="857"/>
      <c r="AN82" s="857"/>
      <c r="AO82" s="857"/>
      <c r="AP82" s="857" t="s">
        <v>522</v>
      </c>
      <c r="AQ82" s="857"/>
      <c r="AR82" s="857"/>
      <c r="AS82" s="857"/>
      <c r="AT82" s="857"/>
      <c r="AU82" s="857" t="s">
        <v>522</v>
      </c>
      <c r="AV82" s="857"/>
      <c r="AW82" s="857"/>
      <c r="AX82" s="857"/>
      <c r="AY82" s="857"/>
      <c r="AZ82" s="915"/>
      <c r="BA82" s="915"/>
      <c r="BB82" s="915"/>
      <c r="BC82" s="915"/>
      <c r="BD82" s="916"/>
      <c r="BE82" s="265"/>
      <c r="BF82" s="265"/>
      <c r="BG82" s="265"/>
      <c r="BH82" s="265"/>
      <c r="BI82" s="265"/>
      <c r="BJ82" s="265"/>
      <c r="BK82" s="265"/>
      <c r="BL82" s="265"/>
      <c r="BM82" s="265"/>
      <c r="BN82" s="265"/>
      <c r="BO82" s="265"/>
      <c r="BP82" s="265"/>
      <c r="BQ82" s="262">
        <v>76</v>
      </c>
      <c r="BR82" s="267"/>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46"/>
    </row>
    <row r="83" spans="1:131" s="247" customFormat="1" ht="26.25" customHeight="1" x14ac:dyDescent="0.15">
      <c r="A83" s="261">
        <v>16</v>
      </c>
      <c r="B83" s="911" t="s">
        <v>602</v>
      </c>
      <c r="C83" s="912"/>
      <c r="D83" s="912"/>
      <c r="E83" s="912"/>
      <c r="F83" s="912"/>
      <c r="G83" s="912"/>
      <c r="H83" s="912"/>
      <c r="I83" s="912"/>
      <c r="J83" s="912"/>
      <c r="K83" s="912"/>
      <c r="L83" s="912"/>
      <c r="M83" s="912"/>
      <c r="N83" s="912"/>
      <c r="O83" s="912"/>
      <c r="P83" s="913"/>
      <c r="Q83" s="914">
        <v>983</v>
      </c>
      <c r="R83" s="857"/>
      <c r="S83" s="857"/>
      <c r="T83" s="857"/>
      <c r="U83" s="857"/>
      <c r="V83" s="857">
        <v>777</v>
      </c>
      <c r="W83" s="857"/>
      <c r="X83" s="857"/>
      <c r="Y83" s="857"/>
      <c r="Z83" s="857"/>
      <c r="AA83" s="857">
        <v>206</v>
      </c>
      <c r="AB83" s="857"/>
      <c r="AC83" s="857"/>
      <c r="AD83" s="857"/>
      <c r="AE83" s="857"/>
      <c r="AF83" s="857">
        <v>206</v>
      </c>
      <c r="AG83" s="857"/>
      <c r="AH83" s="857"/>
      <c r="AI83" s="857"/>
      <c r="AJ83" s="857"/>
      <c r="AK83" s="857" t="s">
        <v>522</v>
      </c>
      <c r="AL83" s="857"/>
      <c r="AM83" s="857"/>
      <c r="AN83" s="857"/>
      <c r="AO83" s="857"/>
      <c r="AP83" s="857">
        <v>1852</v>
      </c>
      <c r="AQ83" s="857"/>
      <c r="AR83" s="857"/>
      <c r="AS83" s="857"/>
      <c r="AT83" s="857"/>
      <c r="AU83" s="857">
        <v>41</v>
      </c>
      <c r="AV83" s="857"/>
      <c r="AW83" s="857"/>
      <c r="AX83" s="857"/>
      <c r="AY83" s="857"/>
      <c r="AZ83" s="915"/>
      <c r="BA83" s="915"/>
      <c r="BB83" s="915"/>
      <c r="BC83" s="915"/>
      <c r="BD83" s="916"/>
      <c r="BE83" s="265"/>
      <c r="BF83" s="265"/>
      <c r="BG83" s="265"/>
      <c r="BH83" s="265"/>
      <c r="BI83" s="265"/>
      <c r="BJ83" s="265"/>
      <c r="BK83" s="265"/>
      <c r="BL83" s="265"/>
      <c r="BM83" s="265"/>
      <c r="BN83" s="265"/>
      <c r="BO83" s="265"/>
      <c r="BP83" s="265"/>
      <c r="BQ83" s="262">
        <v>77</v>
      </c>
      <c r="BR83" s="267"/>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46"/>
    </row>
    <row r="84" spans="1:131" s="247" customFormat="1" ht="26.25" customHeight="1" x14ac:dyDescent="0.15">
      <c r="A84" s="261">
        <v>17</v>
      </c>
      <c r="B84" s="911"/>
      <c r="C84" s="912"/>
      <c r="D84" s="912"/>
      <c r="E84" s="912"/>
      <c r="F84" s="912"/>
      <c r="G84" s="912"/>
      <c r="H84" s="912"/>
      <c r="I84" s="912"/>
      <c r="J84" s="912"/>
      <c r="K84" s="912"/>
      <c r="L84" s="912"/>
      <c r="M84" s="912"/>
      <c r="N84" s="912"/>
      <c r="O84" s="912"/>
      <c r="P84" s="913"/>
      <c r="Q84" s="914"/>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915"/>
      <c r="BA84" s="915"/>
      <c r="BB84" s="915"/>
      <c r="BC84" s="915"/>
      <c r="BD84" s="916"/>
      <c r="BE84" s="265"/>
      <c r="BF84" s="265"/>
      <c r="BG84" s="265"/>
      <c r="BH84" s="265"/>
      <c r="BI84" s="265"/>
      <c r="BJ84" s="265"/>
      <c r="BK84" s="265"/>
      <c r="BL84" s="265"/>
      <c r="BM84" s="265"/>
      <c r="BN84" s="265"/>
      <c r="BO84" s="265"/>
      <c r="BP84" s="265"/>
      <c r="BQ84" s="262">
        <v>78</v>
      </c>
      <c r="BR84" s="267"/>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46"/>
    </row>
    <row r="85" spans="1:131" s="247" customFormat="1" ht="26.25" customHeight="1" x14ac:dyDescent="0.15">
      <c r="A85" s="261">
        <v>18</v>
      </c>
      <c r="B85" s="911"/>
      <c r="C85" s="912"/>
      <c r="D85" s="912"/>
      <c r="E85" s="912"/>
      <c r="F85" s="912"/>
      <c r="G85" s="912"/>
      <c r="H85" s="912"/>
      <c r="I85" s="912"/>
      <c r="J85" s="912"/>
      <c r="K85" s="912"/>
      <c r="L85" s="912"/>
      <c r="M85" s="912"/>
      <c r="N85" s="912"/>
      <c r="O85" s="912"/>
      <c r="P85" s="913"/>
      <c r="Q85" s="914"/>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915"/>
      <c r="BA85" s="915"/>
      <c r="BB85" s="915"/>
      <c r="BC85" s="915"/>
      <c r="BD85" s="916"/>
      <c r="BE85" s="265"/>
      <c r="BF85" s="265"/>
      <c r="BG85" s="265"/>
      <c r="BH85" s="265"/>
      <c r="BI85" s="265"/>
      <c r="BJ85" s="265"/>
      <c r="BK85" s="265"/>
      <c r="BL85" s="265"/>
      <c r="BM85" s="265"/>
      <c r="BN85" s="265"/>
      <c r="BO85" s="265"/>
      <c r="BP85" s="265"/>
      <c r="BQ85" s="262">
        <v>79</v>
      </c>
      <c r="BR85" s="267"/>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46"/>
    </row>
    <row r="86" spans="1:131" s="247" customFormat="1" ht="26.25" customHeight="1" x14ac:dyDescent="0.15">
      <c r="A86" s="261">
        <v>19</v>
      </c>
      <c r="B86" s="911"/>
      <c r="C86" s="912"/>
      <c r="D86" s="912"/>
      <c r="E86" s="912"/>
      <c r="F86" s="912"/>
      <c r="G86" s="912"/>
      <c r="H86" s="912"/>
      <c r="I86" s="912"/>
      <c r="J86" s="912"/>
      <c r="K86" s="912"/>
      <c r="L86" s="912"/>
      <c r="M86" s="912"/>
      <c r="N86" s="912"/>
      <c r="O86" s="912"/>
      <c r="P86" s="913"/>
      <c r="Q86" s="914"/>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915"/>
      <c r="BA86" s="915"/>
      <c r="BB86" s="915"/>
      <c r="BC86" s="915"/>
      <c r="BD86" s="916"/>
      <c r="BE86" s="265"/>
      <c r="BF86" s="265"/>
      <c r="BG86" s="265"/>
      <c r="BH86" s="265"/>
      <c r="BI86" s="265"/>
      <c r="BJ86" s="265"/>
      <c r="BK86" s="265"/>
      <c r="BL86" s="265"/>
      <c r="BM86" s="265"/>
      <c r="BN86" s="265"/>
      <c r="BO86" s="265"/>
      <c r="BP86" s="265"/>
      <c r="BQ86" s="262">
        <v>80</v>
      </c>
      <c r="BR86" s="267"/>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46"/>
    </row>
    <row r="87" spans="1:131" s="247" customFormat="1" ht="26.25" customHeight="1" x14ac:dyDescent="0.15">
      <c r="A87" s="269">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65"/>
      <c r="BF87" s="265"/>
      <c r="BG87" s="265"/>
      <c r="BH87" s="265"/>
      <c r="BI87" s="265"/>
      <c r="BJ87" s="265"/>
      <c r="BK87" s="265"/>
      <c r="BL87" s="265"/>
      <c r="BM87" s="265"/>
      <c r="BN87" s="265"/>
      <c r="BO87" s="265"/>
      <c r="BP87" s="265"/>
      <c r="BQ87" s="262">
        <v>81</v>
      </c>
      <c r="BR87" s="267"/>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46"/>
    </row>
    <row r="88" spans="1:131" s="247" customFormat="1" ht="26.25" customHeight="1" thickBot="1" x14ac:dyDescent="0.2">
      <c r="A88" s="264" t="s">
        <v>390</v>
      </c>
      <c r="B88" s="829" t="s">
        <v>424</v>
      </c>
      <c r="C88" s="830"/>
      <c r="D88" s="830"/>
      <c r="E88" s="830"/>
      <c r="F88" s="830"/>
      <c r="G88" s="830"/>
      <c r="H88" s="830"/>
      <c r="I88" s="830"/>
      <c r="J88" s="830"/>
      <c r="K88" s="830"/>
      <c r="L88" s="830"/>
      <c r="M88" s="830"/>
      <c r="N88" s="830"/>
      <c r="O88" s="830"/>
      <c r="P88" s="831"/>
      <c r="Q88" s="876"/>
      <c r="R88" s="877"/>
      <c r="S88" s="877"/>
      <c r="T88" s="877"/>
      <c r="U88" s="877"/>
      <c r="V88" s="877"/>
      <c r="W88" s="877"/>
      <c r="X88" s="877"/>
      <c r="Y88" s="877"/>
      <c r="Z88" s="877"/>
      <c r="AA88" s="877"/>
      <c r="AB88" s="877"/>
      <c r="AC88" s="877"/>
      <c r="AD88" s="877"/>
      <c r="AE88" s="877"/>
      <c r="AF88" s="880">
        <v>5384</v>
      </c>
      <c r="AG88" s="880"/>
      <c r="AH88" s="880"/>
      <c r="AI88" s="880"/>
      <c r="AJ88" s="880"/>
      <c r="AK88" s="877"/>
      <c r="AL88" s="877"/>
      <c r="AM88" s="877"/>
      <c r="AN88" s="877"/>
      <c r="AO88" s="877"/>
      <c r="AP88" s="880">
        <v>4289</v>
      </c>
      <c r="AQ88" s="880"/>
      <c r="AR88" s="880"/>
      <c r="AS88" s="880"/>
      <c r="AT88" s="880"/>
      <c r="AU88" s="880">
        <v>394</v>
      </c>
      <c r="AV88" s="880"/>
      <c r="AW88" s="880"/>
      <c r="AX88" s="880"/>
      <c r="AY88" s="880"/>
      <c r="AZ88" s="885"/>
      <c r="BA88" s="885"/>
      <c r="BB88" s="885"/>
      <c r="BC88" s="885"/>
      <c r="BD88" s="886"/>
      <c r="BE88" s="265"/>
      <c r="BF88" s="265"/>
      <c r="BG88" s="265"/>
      <c r="BH88" s="265"/>
      <c r="BI88" s="265"/>
      <c r="BJ88" s="265"/>
      <c r="BK88" s="265"/>
      <c r="BL88" s="265"/>
      <c r="BM88" s="265"/>
      <c r="BN88" s="265"/>
      <c r="BO88" s="265"/>
      <c r="BP88" s="265"/>
      <c r="BQ88" s="262">
        <v>82</v>
      </c>
      <c r="BR88" s="267"/>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29" t="s">
        <v>425</v>
      </c>
      <c r="BS102" s="830"/>
      <c r="BT102" s="830"/>
      <c r="BU102" s="830"/>
      <c r="BV102" s="830"/>
      <c r="BW102" s="830"/>
      <c r="BX102" s="830"/>
      <c r="BY102" s="830"/>
      <c r="BZ102" s="830"/>
      <c r="CA102" s="830"/>
      <c r="CB102" s="830"/>
      <c r="CC102" s="830"/>
      <c r="CD102" s="830"/>
      <c r="CE102" s="830"/>
      <c r="CF102" s="830"/>
      <c r="CG102" s="831"/>
      <c r="CH102" s="927"/>
      <c r="CI102" s="928"/>
      <c r="CJ102" s="928"/>
      <c r="CK102" s="928"/>
      <c r="CL102" s="929"/>
      <c r="CM102" s="927"/>
      <c r="CN102" s="928"/>
      <c r="CO102" s="928"/>
      <c r="CP102" s="928"/>
      <c r="CQ102" s="929"/>
      <c r="CR102" s="930">
        <v>166</v>
      </c>
      <c r="CS102" s="888"/>
      <c r="CT102" s="888"/>
      <c r="CU102" s="888"/>
      <c r="CV102" s="931"/>
      <c r="CW102" s="930">
        <v>15</v>
      </c>
      <c r="CX102" s="888"/>
      <c r="CY102" s="888"/>
      <c r="CZ102" s="888"/>
      <c r="DA102" s="931"/>
      <c r="DB102" s="930" t="s">
        <v>609</v>
      </c>
      <c r="DC102" s="888"/>
      <c r="DD102" s="888"/>
      <c r="DE102" s="888"/>
      <c r="DF102" s="931"/>
      <c r="DG102" s="930" t="s">
        <v>609</v>
      </c>
      <c r="DH102" s="888"/>
      <c r="DI102" s="888"/>
      <c r="DJ102" s="888"/>
      <c r="DK102" s="931"/>
      <c r="DL102" s="930">
        <v>354</v>
      </c>
      <c r="DM102" s="888"/>
      <c r="DN102" s="888"/>
      <c r="DO102" s="888"/>
      <c r="DP102" s="931"/>
      <c r="DQ102" s="930">
        <v>91</v>
      </c>
      <c r="DR102" s="888"/>
      <c r="DS102" s="888"/>
      <c r="DT102" s="888"/>
      <c r="DU102" s="931"/>
      <c r="DV102" s="954"/>
      <c r="DW102" s="955"/>
      <c r="DX102" s="955"/>
      <c r="DY102" s="955"/>
      <c r="DZ102" s="95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7" t="s">
        <v>426</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8" t="s">
        <v>427</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59" t="s">
        <v>430</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431</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46" customFormat="1" ht="26.25" customHeight="1" x14ac:dyDescent="0.15">
      <c r="A109" s="952" t="s">
        <v>432</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433</v>
      </c>
      <c r="AB109" s="933"/>
      <c r="AC109" s="933"/>
      <c r="AD109" s="933"/>
      <c r="AE109" s="934"/>
      <c r="AF109" s="932" t="s">
        <v>307</v>
      </c>
      <c r="AG109" s="933"/>
      <c r="AH109" s="933"/>
      <c r="AI109" s="933"/>
      <c r="AJ109" s="934"/>
      <c r="AK109" s="932" t="s">
        <v>306</v>
      </c>
      <c r="AL109" s="933"/>
      <c r="AM109" s="933"/>
      <c r="AN109" s="933"/>
      <c r="AO109" s="934"/>
      <c r="AP109" s="932" t="s">
        <v>434</v>
      </c>
      <c r="AQ109" s="933"/>
      <c r="AR109" s="933"/>
      <c r="AS109" s="933"/>
      <c r="AT109" s="935"/>
      <c r="AU109" s="952" t="s">
        <v>432</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433</v>
      </c>
      <c r="BR109" s="933"/>
      <c r="BS109" s="933"/>
      <c r="BT109" s="933"/>
      <c r="BU109" s="934"/>
      <c r="BV109" s="932" t="s">
        <v>307</v>
      </c>
      <c r="BW109" s="933"/>
      <c r="BX109" s="933"/>
      <c r="BY109" s="933"/>
      <c r="BZ109" s="934"/>
      <c r="CA109" s="932" t="s">
        <v>306</v>
      </c>
      <c r="CB109" s="933"/>
      <c r="CC109" s="933"/>
      <c r="CD109" s="933"/>
      <c r="CE109" s="934"/>
      <c r="CF109" s="953" t="s">
        <v>434</v>
      </c>
      <c r="CG109" s="953"/>
      <c r="CH109" s="953"/>
      <c r="CI109" s="953"/>
      <c r="CJ109" s="953"/>
      <c r="CK109" s="932" t="s">
        <v>435</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433</v>
      </c>
      <c r="DH109" s="933"/>
      <c r="DI109" s="933"/>
      <c r="DJ109" s="933"/>
      <c r="DK109" s="934"/>
      <c r="DL109" s="932" t="s">
        <v>307</v>
      </c>
      <c r="DM109" s="933"/>
      <c r="DN109" s="933"/>
      <c r="DO109" s="933"/>
      <c r="DP109" s="934"/>
      <c r="DQ109" s="932" t="s">
        <v>306</v>
      </c>
      <c r="DR109" s="933"/>
      <c r="DS109" s="933"/>
      <c r="DT109" s="933"/>
      <c r="DU109" s="934"/>
      <c r="DV109" s="932" t="s">
        <v>434</v>
      </c>
      <c r="DW109" s="933"/>
      <c r="DX109" s="933"/>
      <c r="DY109" s="933"/>
      <c r="DZ109" s="935"/>
    </row>
    <row r="110" spans="1:131" s="246" customFormat="1" ht="26.25" customHeight="1" x14ac:dyDescent="0.15">
      <c r="A110" s="936" t="s">
        <v>436</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1828099</v>
      </c>
      <c r="AB110" s="940"/>
      <c r="AC110" s="940"/>
      <c r="AD110" s="940"/>
      <c r="AE110" s="941"/>
      <c r="AF110" s="942">
        <v>1813820</v>
      </c>
      <c r="AG110" s="940"/>
      <c r="AH110" s="940"/>
      <c r="AI110" s="940"/>
      <c r="AJ110" s="941"/>
      <c r="AK110" s="942">
        <v>1856872</v>
      </c>
      <c r="AL110" s="940"/>
      <c r="AM110" s="940"/>
      <c r="AN110" s="940"/>
      <c r="AO110" s="941"/>
      <c r="AP110" s="943">
        <v>24.4</v>
      </c>
      <c r="AQ110" s="944"/>
      <c r="AR110" s="944"/>
      <c r="AS110" s="944"/>
      <c r="AT110" s="945"/>
      <c r="AU110" s="946" t="s">
        <v>73</v>
      </c>
      <c r="AV110" s="947"/>
      <c r="AW110" s="947"/>
      <c r="AX110" s="947"/>
      <c r="AY110" s="947"/>
      <c r="AZ110" s="988" t="s">
        <v>437</v>
      </c>
      <c r="BA110" s="937"/>
      <c r="BB110" s="937"/>
      <c r="BC110" s="937"/>
      <c r="BD110" s="937"/>
      <c r="BE110" s="937"/>
      <c r="BF110" s="937"/>
      <c r="BG110" s="937"/>
      <c r="BH110" s="937"/>
      <c r="BI110" s="937"/>
      <c r="BJ110" s="937"/>
      <c r="BK110" s="937"/>
      <c r="BL110" s="937"/>
      <c r="BM110" s="937"/>
      <c r="BN110" s="937"/>
      <c r="BO110" s="937"/>
      <c r="BP110" s="938"/>
      <c r="BQ110" s="974">
        <v>19436355</v>
      </c>
      <c r="BR110" s="975"/>
      <c r="BS110" s="975"/>
      <c r="BT110" s="975"/>
      <c r="BU110" s="975"/>
      <c r="BV110" s="975">
        <v>19573662</v>
      </c>
      <c r="BW110" s="975"/>
      <c r="BX110" s="975"/>
      <c r="BY110" s="975"/>
      <c r="BZ110" s="975"/>
      <c r="CA110" s="975">
        <v>20501911</v>
      </c>
      <c r="CB110" s="975"/>
      <c r="CC110" s="975"/>
      <c r="CD110" s="975"/>
      <c r="CE110" s="975"/>
      <c r="CF110" s="989">
        <v>269.10000000000002</v>
      </c>
      <c r="CG110" s="990"/>
      <c r="CH110" s="990"/>
      <c r="CI110" s="990"/>
      <c r="CJ110" s="990"/>
      <c r="CK110" s="991" t="s">
        <v>438</v>
      </c>
      <c r="CL110" s="992"/>
      <c r="CM110" s="971" t="s">
        <v>439</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440</v>
      </c>
      <c r="DH110" s="975"/>
      <c r="DI110" s="975"/>
      <c r="DJ110" s="975"/>
      <c r="DK110" s="975"/>
      <c r="DL110" s="975" t="s">
        <v>440</v>
      </c>
      <c r="DM110" s="975"/>
      <c r="DN110" s="975"/>
      <c r="DO110" s="975"/>
      <c r="DP110" s="975"/>
      <c r="DQ110" s="975" t="s">
        <v>440</v>
      </c>
      <c r="DR110" s="975"/>
      <c r="DS110" s="975"/>
      <c r="DT110" s="975"/>
      <c r="DU110" s="975"/>
      <c r="DV110" s="976" t="s">
        <v>440</v>
      </c>
      <c r="DW110" s="976"/>
      <c r="DX110" s="976"/>
      <c r="DY110" s="976"/>
      <c r="DZ110" s="977"/>
    </row>
    <row r="111" spans="1:131" s="246" customFormat="1" ht="26.25" customHeight="1" x14ac:dyDescent="0.15">
      <c r="A111" s="978" t="s">
        <v>441</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440</v>
      </c>
      <c r="AB111" s="982"/>
      <c r="AC111" s="982"/>
      <c r="AD111" s="982"/>
      <c r="AE111" s="983"/>
      <c r="AF111" s="984" t="s">
        <v>440</v>
      </c>
      <c r="AG111" s="982"/>
      <c r="AH111" s="982"/>
      <c r="AI111" s="982"/>
      <c r="AJ111" s="983"/>
      <c r="AK111" s="984" t="s">
        <v>440</v>
      </c>
      <c r="AL111" s="982"/>
      <c r="AM111" s="982"/>
      <c r="AN111" s="982"/>
      <c r="AO111" s="983"/>
      <c r="AP111" s="985" t="s">
        <v>440</v>
      </c>
      <c r="AQ111" s="986"/>
      <c r="AR111" s="986"/>
      <c r="AS111" s="986"/>
      <c r="AT111" s="987"/>
      <c r="AU111" s="948"/>
      <c r="AV111" s="949"/>
      <c r="AW111" s="949"/>
      <c r="AX111" s="949"/>
      <c r="AY111" s="949"/>
      <c r="AZ111" s="997" t="s">
        <v>442</v>
      </c>
      <c r="BA111" s="998"/>
      <c r="BB111" s="998"/>
      <c r="BC111" s="998"/>
      <c r="BD111" s="998"/>
      <c r="BE111" s="998"/>
      <c r="BF111" s="998"/>
      <c r="BG111" s="998"/>
      <c r="BH111" s="998"/>
      <c r="BI111" s="998"/>
      <c r="BJ111" s="998"/>
      <c r="BK111" s="998"/>
      <c r="BL111" s="998"/>
      <c r="BM111" s="998"/>
      <c r="BN111" s="998"/>
      <c r="BO111" s="998"/>
      <c r="BP111" s="999"/>
      <c r="BQ111" s="967">
        <v>181187</v>
      </c>
      <c r="BR111" s="968"/>
      <c r="BS111" s="968"/>
      <c r="BT111" s="968"/>
      <c r="BU111" s="968"/>
      <c r="BV111" s="968">
        <v>170954</v>
      </c>
      <c r="BW111" s="968"/>
      <c r="BX111" s="968"/>
      <c r="BY111" s="968"/>
      <c r="BZ111" s="968"/>
      <c r="CA111" s="968">
        <v>143531</v>
      </c>
      <c r="CB111" s="968"/>
      <c r="CC111" s="968"/>
      <c r="CD111" s="968"/>
      <c r="CE111" s="968"/>
      <c r="CF111" s="962">
        <v>1.9</v>
      </c>
      <c r="CG111" s="963"/>
      <c r="CH111" s="963"/>
      <c r="CI111" s="963"/>
      <c r="CJ111" s="963"/>
      <c r="CK111" s="993"/>
      <c r="CL111" s="994"/>
      <c r="CM111" s="964" t="s">
        <v>443</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440</v>
      </c>
      <c r="DH111" s="968"/>
      <c r="DI111" s="968"/>
      <c r="DJ111" s="968"/>
      <c r="DK111" s="968"/>
      <c r="DL111" s="968" t="s">
        <v>440</v>
      </c>
      <c r="DM111" s="968"/>
      <c r="DN111" s="968"/>
      <c r="DO111" s="968"/>
      <c r="DP111" s="968"/>
      <c r="DQ111" s="968" t="s">
        <v>440</v>
      </c>
      <c r="DR111" s="968"/>
      <c r="DS111" s="968"/>
      <c r="DT111" s="968"/>
      <c r="DU111" s="968"/>
      <c r="DV111" s="969" t="s">
        <v>440</v>
      </c>
      <c r="DW111" s="969"/>
      <c r="DX111" s="969"/>
      <c r="DY111" s="969"/>
      <c r="DZ111" s="970"/>
    </row>
    <row r="112" spans="1:131" s="246" customFormat="1" ht="26.25" customHeight="1" x14ac:dyDescent="0.15">
      <c r="A112" s="1000" t="s">
        <v>444</v>
      </c>
      <c r="B112" s="1001"/>
      <c r="C112" s="998" t="s">
        <v>445</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440</v>
      </c>
      <c r="AB112" s="1007"/>
      <c r="AC112" s="1007"/>
      <c r="AD112" s="1007"/>
      <c r="AE112" s="1008"/>
      <c r="AF112" s="1009" t="s">
        <v>440</v>
      </c>
      <c r="AG112" s="1007"/>
      <c r="AH112" s="1007"/>
      <c r="AI112" s="1007"/>
      <c r="AJ112" s="1008"/>
      <c r="AK112" s="1009" t="s">
        <v>446</v>
      </c>
      <c r="AL112" s="1007"/>
      <c r="AM112" s="1007"/>
      <c r="AN112" s="1007"/>
      <c r="AO112" s="1008"/>
      <c r="AP112" s="1010" t="s">
        <v>446</v>
      </c>
      <c r="AQ112" s="1011"/>
      <c r="AR112" s="1011"/>
      <c r="AS112" s="1011"/>
      <c r="AT112" s="1012"/>
      <c r="AU112" s="948"/>
      <c r="AV112" s="949"/>
      <c r="AW112" s="949"/>
      <c r="AX112" s="949"/>
      <c r="AY112" s="949"/>
      <c r="AZ112" s="997" t="s">
        <v>447</v>
      </c>
      <c r="BA112" s="998"/>
      <c r="BB112" s="998"/>
      <c r="BC112" s="998"/>
      <c r="BD112" s="998"/>
      <c r="BE112" s="998"/>
      <c r="BF112" s="998"/>
      <c r="BG112" s="998"/>
      <c r="BH112" s="998"/>
      <c r="BI112" s="998"/>
      <c r="BJ112" s="998"/>
      <c r="BK112" s="998"/>
      <c r="BL112" s="998"/>
      <c r="BM112" s="998"/>
      <c r="BN112" s="998"/>
      <c r="BO112" s="998"/>
      <c r="BP112" s="999"/>
      <c r="BQ112" s="967">
        <v>12935269</v>
      </c>
      <c r="BR112" s="968"/>
      <c r="BS112" s="968"/>
      <c r="BT112" s="968"/>
      <c r="BU112" s="968"/>
      <c r="BV112" s="968">
        <v>12403938</v>
      </c>
      <c r="BW112" s="968"/>
      <c r="BX112" s="968"/>
      <c r="BY112" s="968"/>
      <c r="BZ112" s="968"/>
      <c r="CA112" s="968">
        <v>11659245</v>
      </c>
      <c r="CB112" s="968"/>
      <c r="CC112" s="968"/>
      <c r="CD112" s="968"/>
      <c r="CE112" s="968"/>
      <c r="CF112" s="962">
        <v>153</v>
      </c>
      <c r="CG112" s="963"/>
      <c r="CH112" s="963"/>
      <c r="CI112" s="963"/>
      <c r="CJ112" s="963"/>
      <c r="CK112" s="993"/>
      <c r="CL112" s="994"/>
      <c r="CM112" s="964" t="s">
        <v>448</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440</v>
      </c>
      <c r="DH112" s="968"/>
      <c r="DI112" s="968"/>
      <c r="DJ112" s="968"/>
      <c r="DK112" s="968"/>
      <c r="DL112" s="968" t="s">
        <v>440</v>
      </c>
      <c r="DM112" s="968"/>
      <c r="DN112" s="968"/>
      <c r="DO112" s="968"/>
      <c r="DP112" s="968"/>
      <c r="DQ112" s="968" t="s">
        <v>446</v>
      </c>
      <c r="DR112" s="968"/>
      <c r="DS112" s="968"/>
      <c r="DT112" s="968"/>
      <c r="DU112" s="968"/>
      <c r="DV112" s="969" t="s">
        <v>446</v>
      </c>
      <c r="DW112" s="969"/>
      <c r="DX112" s="969"/>
      <c r="DY112" s="969"/>
      <c r="DZ112" s="970"/>
    </row>
    <row r="113" spans="1:130" s="246" customFormat="1" ht="26.25" customHeight="1" x14ac:dyDescent="0.15">
      <c r="A113" s="1002"/>
      <c r="B113" s="1003"/>
      <c r="C113" s="998" t="s">
        <v>449</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643012</v>
      </c>
      <c r="AB113" s="982"/>
      <c r="AC113" s="982"/>
      <c r="AD113" s="982"/>
      <c r="AE113" s="983"/>
      <c r="AF113" s="984">
        <v>681815</v>
      </c>
      <c r="AG113" s="982"/>
      <c r="AH113" s="982"/>
      <c r="AI113" s="982"/>
      <c r="AJ113" s="983"/>
      <c r="AK113" s="984">
        <v>685188</v>
      </c>
      <c r="AL113" s="982"/>
      <c r="AM113" s="982"/>
      <c r="AN113" s="982"/>
      <c r="AO113" s="983"/>
      <c r="AP113" s="985">
        <v>9</v>
      </c>
      <c r="AQ113" s="986"/>
      <c r="AR113" s="986"/>
      <c r="AS113" s="986"/>
      <c r="AT113" s="987"/>
      <c r="AU113" s="948"/>
      <c r="AV113" s="949"/>
      <c r="AW113" s="949"/>
      <c r="AX113" s="949"/>
      <c r="AY113" s="949"/>
      <c r="AZ113" s="997" t="s">
        <v>450</v>
      </c>
      <c r="BA113" s="998"/>
      <c r="BB113" s="998"/>
      <c r="BC113" s="998"/>
      <c r="BD113" s="998"/>
      <c r="BE113" s="998"/>
      <c r="BF113" s="998"/>
      <c r="BG113" s="998"/>
      <c r="BH113" s="998"/>
      <c r="BI113" s="998"/>
      <c r="BJ113" s="998"/>
      <c r="BK113" s="998"/>
      <c r="BL113" s="998"/>
      <c r="BM113" s="998"/>
      <c r="BN113" s="998"/>
      <c r="BO113" s="998"/>
      <c r="BP113" s="999"/>
      <c r="BQ113" s="967">
        <v>367351</v>
      </c>
      <c r="BR113" s="968"/>
      <c r="BS113" s="968"/>
      <c r="BT113" s="968"/>
      <c r="BU113" s="968"/>
      <c r="BV113" s="968">
        <v>402920</v>
      </c>
      <c r="BW113" s="968"/>
      <c r="BX113" s="968"/>
      <c r="BY113" s="968"/>
      <c r="BZ113" s="968"/>
      <c r="CA113" s="968">
        <v>394493</v>
      </c>
      <c r="CB113" s="968"/>
      <c r="CC113" s="968"/>
      <c r="CD113" s="968"/>
      <c r="CE113" s="968"/>
      <c r="CF113" s="962">
        <v>5.2</v>
      </c>
      <c r="CG113" s="963"/>
      <c r="CH113" s="963"/>
      <c r="CI113" s="963"/>
      <c r="CJ113" s="963"/>
      <c r="CK113" s="993"/>
      <c r="CL113" s="994"/>
      <c r="CM113" s="964" t="s">
        <v>451</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446</v>
      </c>
      <c r="DH113" s="1007"/>
      <c r="DI113" s="1007"/>
      <c r="DJ113" s="1007"/>
      <c r="DK113" s="1008"/>
      <c r="DL113" s="1009" t="s">
        <v>446</v>
      </c>
      <c r="DM113" s="1007"/>
      <c r="DN113" s="1007"/>
      <c r="DO113" s="1007"/>
      <c r="DP113" s="1008"/>
      <c r="DQ113" s="1009" t="s">
        <v>446</v>
      </c>
      <c r="DR113" s="1007"/>
      <c r="DS113" s="1007"/>
      <c r="DT113" s="1007"/>
      <c r="DU113" s="1008"/>
      <c r="DV113" s="1010" t="s">
        <v>446</v>
      </c>
      <c r="DW113" s="1011"/>
      <c r="DX113" s="1011"/>
      <c r="DY113" s="1011"/>
      <c r="DZ113" s="1012"/>
    </row>
    <row r="114" spans="1:130" s="246" customFormat="1" ht="26.25" customHeight="1" x14ac:dyDescent="0.15">
      <c r="A114" s="1002"/>
      <c r="B114" s="1003"/>
      <c r="C114" s="998" t="s">
        <v>452</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45754</v>
      </c>
      <c r="AB114" s="1007"/>
      <c r="AC114" s="1007"/>
      <c r="AD114" s="1007"/>
      <c r="AE114" s="1008"/>
      <c r="AF114" s="1009">
        <v>53850</v>
      </c>
      <c r="AG114" s="1007"/>
      <c r="AH114" s="1007"/>
      <c r="AI114" s="1007"/>
      <c r="AJ114" s="1008"/>
      <c r="AK114" s="1009">
        <v>61437</v>
      </c>
      <c r="AL114" s="1007"/>
      <c r="AM114" s="1007"/>
      <c r="AN114" s="1007"/>
      <c r="AO114" s="1008"/>
      <c r="AP114" s="1010">
        <v>0.8</v>
      </c>
      <c r="AQ114" s="1011"/>
      <c r="AR114" s="1011"/>
      <c r="AS114" s="1011"/>
      <c r="AT114" s="1012"/>
      <c r="AU114" s="948"/>
      <c r="AV114" s="949"/>
      <c r="AW114" s="949"/>
      <c r="AX114" s="949"/>
      <c r="AY114" s="949"/>
      <c r="AZ114" s="997" t="s">
        <v>453</v>
      </c>
      <c r="BA114" s="998"/>
      <c r="BB114" s="998"/>
      <c r="BC114" s="998"/>
      <c r="BD114" s="998"/>
      <c r="BE114" s="998"/>
      <c r="BF114" s="998"/>
      <c r="BG114" s="998"/>
      <c r="BH114" s="998"/>
      <c r="BI114" s="998"/>
      <c r="BJ114" s="998"/>
      <c r="BK114" s="998"/>
      <c r="BL114" s="998"/>
      <c r="BM114" s="998"/>
      <c r="BN114" s="998"/>
      <c r="BO114" s="998"/>
      <c r="BP114" s="999"/>
      <c r="BQ114" s="967">
        <v>3451524</v>
      </c>
      <c r="BR114" s="968"/>
      <c r="BS114" s="968"/>
      <c r="BT114" s="968"/>
      <c r="BU114" s="968"/>
      <c r="BV114" s="968">
        <v>3434061</v>
      </c>
      <c r="BW114" s="968"/>
      <c r="BX114" s="968"/>
      <c r="BY114" s="968"/>
      <c r="BZ114" s="968"/>
      <c r="CA114" s="968">
        <v>3311148</v>
      </c>
      <c r="CB114" s="968"/>
      <c r="CC114" s="968"/>
      <c r="CD114" s="968"/>
      <c r="CE114" s="968"/>
      <c r="CF114" s="962">
        <v>43.5</v>
      </c>
      <c r="CG114" s="963"/>
      <c r="CH114" s="963"/>
      <c r="CI114" s="963"/>
      <c r="CJ114" s="963"/>
      <c r="CK114" s="993"/>
      <c r="CL114" s="994"/>
      <c r="CM114" s="964" t="s">
        <v>454</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446</v>
      </c>
      <c r="DH114" s="1007"/>
      <c r="DI114" s="1007"/>
      <c r="DJ114" s="1007"/>
      <c r="DK114" s="1008"/>
      <c r="DL114" s="1009" t="s">
        <v>446</v>
      </c>
      <c r="DM114" s="1007"/>
      <c r="DN114" s="1007"/>
      <c r="DO114" s="1007"/>
      <c r="DP114" s="1008"/>
      <c r="DQ114" s="1009" t="s">
        <v>446</v>
      </c>
      <c r="DR114" s="1007"/>
      <c r="DS114" s="1007"/>
      <c r="DT114" s="1007"/>
      <c r="DU114" s="1008"/>
      <c r="DV114" s="1010" t="s">
        <v>440</v>
      </c>
      <c r="DW114" s="1011"/>
      <c r="DX114" s="1011"/>
      <c r="DY114" s="1011"/>
      <c r="DZ114" s="1012"/>
    </row>
    <row r="115" spans="1:130" s="246" customFormat="1" ht="26.25" customHeight="1" x14ac:dyDescent="0.15">
      <c r="A115" s="1002"/>
      <c r="B115" s="1003"/>
      <c r="C115" s="998" t="s">
        <v>455</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20357</v>
      </c>
      <c r="AB115" s="982"/>
      <c r="AC115" s="982"/>
      <c r="AD115" s="982"/>
      <c r="AE115" s="983"/>
      <c r="AF115" s="984">
        <v>19793</v>
      </c>
      <c r="AG115" s="982"/>
      <c r="AH115" s="982"/>
      <c r="AI115" s="982"/>
      <c r="AJ115" s="983"/>
      <c r="AK115" s="984">
        <v>16333</v>
      </c>
      <c r="AL115" s="982"/>
      <c r="AM115" s="982"/>
      <c r="AN115" s="982"/>
      <c r="AO115" s="983"/>
      <c r="AP115" s="985">
        <v>0.2</v>
      </c>
      <c r="AQ115" s="986"/>
      <c r="AR115" s="986"/>
      <c r="AS115" s="986"/>
      <c r="AT115" s="987"/>
      <c r="AU115" s="948"/>
      <c r="AV115" s="949"/>
      <c r="AW115" s="949"/>
      <c r="AX115" s="949"/>
      <c r="AY115" s="949"/>
      <c r="AZ115" s="997" t="s">
        <v>456</v>
      </c>
      <c r="BA115" s="998"/>
      <c r="BB115" s="998"/>
      <c r="BC115" s="998"/>
      <c r="BD115" s="998"/>
      <c r="BE115" s="998"/>
      <c r="BF115" s="998"/>
      <c r="BG115" s="998"/>
      <c r="BH115" s="998"/>
      <c r="BI115" s="998"/>
      <c r="BJ115" s="998"/>
      <c r="BK115" s="998"/>
      <c r="BL115" s="998"/>
      <c r="BM115" s="998"/>
      <c r="BN115" s="998"/>
      <c r="BO115" s="998"/>
      <c r="BP115" s="999"/>
      <c r="BQ115" s="967">
        <v>125590</v>
      </c>
      <c r="BR115" s="968"/>
      <c r="BS115" s="968"/>
      <c r="BT115" s="968"/>
      <c r="BU115" s="968"/>
      <c r="BV115" s="968">
        <v>108162</v>
      </c>
      <c r="BW115" s="968"/>
      <c r="BX115" s="968"/>
      <c r="BY115" s="968"/>
      <c r="BZ115" s="968"/>
      <c r="CA115" s="968">
        <v>90734</v>
      </c>
      <c r="CB115" s="968"/>
      <c r="CC115" s="968"/>
      <c r="CD115" s="968"/>
      <c r="CE115" s="968"/>
      <c r="CF115" s="962">
        <v>1.2</v>
      </c>
      <c r="CG115" s="963"/>
      <c r="CH115" s="963"/>
      <c r="CI115" s="963"/>
      <c r="CJ115" s="963"/>
      <c r="CK115" s="993"/>
      <c r="CL115" s="994"/>
      <c r="CM115" s="997" t="s">
        <v>457</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446</v>
      </c>
      <c r="DH115" s="1007"/>
      <c r="DI115" s="1007"/>
      <c r="DJ115" s="1007"/>
      <c r="DK115" s="1008"/>
      <c r="DL115" s="1009" t="s">
        <v>446</v>
      </c>
      <c r="DM115" s="1007"/>
      <c r="DN115" s="1007"/>
      <c r="DO115" s="1007"/>
      <c r="DP115" s="1008"/>
      <c r="DQ115" s="1009" t="s">
        <v>446</v>
      </c>
      <c r="DR115" s="1007"/>
      <c r="DS115" s="1007"/>
      <c r="DT115" s="1007"/>
      <c r="DU115" s="1008"/>
      <c r="DV115" s="1010" t="s">
        <v>446</v>
      </c>
      <c r="DW115" s="1011"/>
      <c r="DX115" s="1011"/>
      <c r="DY115" s="1011"/>
      <c r="DZ115" s="1012"/>
    </row>
    <row r="116" spans="1:130" s="246" customFormat="1" ht="26.25" customHeight="1" x14ac:dyDescent="0.15">
      <c r="A116" s="1004"/>
      <c r="B116" s="1005"/>
      <c r="C116" s="1013" t="s">
        <v>458</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446</v>
      </c>
      <c r="AB116" s="1007"/>
      <c r="AC116" s="1007"/>
      <c r="AD116" s="1007"/>
      <c r="AE116" s="1008"/>
      <c r="AF116" s="1009" t="s">
        <v>446</v>
      </c>
      <c r="AG116" s="1007"/>
      <c r="AH116" s="1007"/>
      <c r="AI116" s="1007"/>
      <c r="AJ116" s="1008"/>
      <c r="AK116" s="1009">
        <v>64</v>
      </c>
      <c r="AL116" s="1007"/>
      <c r="AM116" s="1007"/>
      <c r="AN116" s="1007"/>
      <c r="AO116" s="1008"/>
      <c r="AP116" s="1010">
        <v>0</v>
      </c>
      <c r="AQ116" s="1011"/>
      <c r="AR116" s="1011"/>
      <c r="AS116" s="1011"/>
      <c r="AT116" s="1012"/>
      <c r="AU116" s="948"/>
      <c r="AV116" s="949"/>
      <c r="AW116" s="949"/>
      <c r="AX116" s="949"/>
      <c r="AY116" s="949"/>
      <c r="AZ116" s="1015" t="s">
        <v>459</v>
      </c>
      <c r="BA116" s="1016"/>
      <c r="BB116" s="1016"/>
      <c r="BC116" s="1016"/>
      <c r="BD116" s="1016"/>
      <c r="BE116" s="1016"/>
      <c r="BF116" s="1016"/>
      <c r="BG116" s="1016"/>
      <c r="BH116" s="1016"/>
      <c r="BI116" s="1016"/>
      <c r="BJ116" s="1016"/>
      <c r="BK116" s="1016"/>
      <c r="BL116" s="1016"/>
      <c r="BM116" s="1016"/>
      <c r="BN116" s="1016"/>
      <c r="BO116" s="1016"/>
      <c r="BP116" s="1017"/>
      <c r="BQ116" s="967" t="s">
        <v>446</v>
      </c>
      <c r="BR116" s="968"/>
      <c r="BS116" s="968"/>
      <c r="BT116" s="968"/>
      <c r="BU116" s="968"/>
      <c r="BV116" s="968" t="s">
        <v>446</v>
      </c>
      <c r="BW116" s="968"/>
      <c r="BX116" s="968"/>
      <c r="BY116" s="968"/>
      <c r="BZ116" s="968"/>
      <c r="CA116" s="968" t="s">
        <v>446</v>
      </c>
      <c r="CB116" s="968"/>
      <c r="CC116" s="968"/>
      <c r="CD116" s="968"/>
      <c r="CE116" s="968"/>
      <c r="CF116" s="962" t="s">
        <v>446</v>
      </c>
      <c r="CG116" s="963"/>
      <c r="CH116" s="963"/>
      <c r="CI116" s="963"/>
      <c r="CJ116" s="963"/>
      <c r="CK116" s="993"/>
      <c r="CL116" s="994"/>
      <c r="CM116" s="964" t="s">
        <v>460</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v>81041</v>
      </c>
      <c r="DH116" s="1007"/>
      <c r="DI116" s="1007"/>
      <c r="DJ116" s="1007"/>
      <c r="DK116" s="1008"/>
      <c r="DL116" s="1009">
        <v>68830</v>
      </c>
      <c r="DM116" s="1007"/>
      <c r="DN116" s="1007"/>
      <c r="DO116" s="1007"/>
      <c r="DP116" s="1008"/>
      <c r="DQ116" s="1009">
        <v>47124</v>
      </c>
      <c r="DR116" s="1007"/>
      <c r="DS116" s="1007"/>
      <c r="DT116" s="1007"/>
      <c r="DU116" s="1008"/>
      <c r="DV116" s="1010">
        <v>0.6</v>
      </c>
      <c r="DW116" s="1011"/>
      <c r="DX116" s="1011"/>
      <c r="DY116" s="1011"/>
      <c r="DZ116" s="1012"/>
    </row>
    <row r="117" spans="1:130" s="246" customFormat="1" ht="26.25" customHeight="1" x14ac:dyDescent="0.15">
      <c r="A117" s="952" t="s">
        <v>190</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461</v>
      </c>
      <c r="Z117" s="934"/>
      <c r="AA117" s="1024">
        <v>2537222</v>
      </c>
      <c r="AB117" s="1025"/>
      <c r="AC117" s="1025"/>
      <c r="AD117" s="1025"/>
      <c r="AE117" s="1026"/>
      <c r="AF117" s="1027">
        <v>2569278</v>
      </c>
      <c r="AG117" s="1025"/>
      <c r="AH117" s="1025"/>
      <c r="AI117" s="1025"/>
      <c r="AJ117" s="1026"/>
      <c r="AK117" s="1027">
        <v>2619894</v>
      </c>
      <c r="AL117" s="1025"/>
      <c r="AM117" s="1025"/>
      <c r="AN117" s="1025"/>
      <c r="AO117" s="1026"/>
      <c r="AP117" s="1028"/>
      <c r="AQ117" s="1029"/>
      <c r="AR117" s="1029"/>
      <c r="AS117" s="1029"/>
      <c r="AT117" s="1030"/>
      <c r="AU117" s="948"/>
      <c r="AV117" s="949"/>
      <c r="AW117" s="949"/>
      <c r="AX117" s="949"/>
      <c r="AY117" s="949"/>
      <c r="AZ117" s="1015" t="s">
        <v>462</v>
      </c>
      <c r="BA117" s="1016"/>
      <c r="BB117" s="1016"/>
      <c r="BC117" s="1016"/>
      <c r="BD117" s="1016"/>
      <c r="BE117" s="1016"/>
      <c r="BF117" s="1016"/>
      <c r="BG117" s="1016"/>
      <c r="BH117" s="1016"/>
      <c r="BI117" s="1016"/>
      <c r="BJ117" s="1016"/>
      <c r="BK117" s="1016"/>
      <c r="BL117" s="1016"/>
      <c r="BM117" s="1016"/>
      <c r="BN117" s="1016"/>
      <c r="BO117" s="1016"/>
      <c r="BP117" s="1017"/>
      <c r="BQ117" s="967" t="s">
        <v>440</v>
      </c>
      <c r="BR117" s="968"/>
      <c r="BS117" s="968"/>
      <c r="BT117" s="968"/>
      <c r="BU117" s="968"/>
      <c r="BV117" s="968" t="s">
        <v>440</v>
      </c>
      <c r="BW117" s="968"/>
      <c r="BX117" s="968"/>
      <c r="BY117" s="968"/>
      <c r="BZ117" s="968"/>
      <c r="CA117" s="968" t="s">
        <v>440</v>
      </c>
      <c r="CB117" s="968"/>
      <c r="CC117" s="968"/>
      <c r="CD117" s="968"/>
      <c r="CE117" s="968"/>
      <c r="CF117" s="962" t="s">
        <v>440</v>
      </c>
      <c r="CG117" s="963"/>
      <c r="CH117" s="963"/>
      <c r="CI117" s="963"/>
      <c r="CJ117" s="963"/>
      <c r="CK117" s="993"/>
      <c r="CL117" s="994"/>
      <c r="CM117" s="964" t="s">
        <v>463</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440</v>
      </c>
      <c r="DH117" s="1007"/>
      <c r="DI117" s="1007"/>
      <c r="DJ117" s="1007"/>
      <c r="DK117" s="1008"/>
      <c r="DL117" s="1009" t="s">
        <v>440</v>
      </c>
      <c r="DM117" s="1007"/>
      <c r="DN117" s="1007"/>
      <c r="DO117" s="1007"/>
      <c r="DP117" s="1008"/>
      <c r="DQ117" s="1009" t="s">
        <v>440</v>
      </c>
      <c r="DR117" s="1007"/>
      <c r="DS117" s="1007"/>
      <c r="DT117" s="1007"/>
      <c r="DU117" s="1008"/>
      <c r="DV117" s="1010" t="s">
        <v>440</v>
      </c>
      <c r="DW117" s="1011"/>
      <c r="DX117" s="1011"/>
      <c r="DY117" s="1011"/>
      <c r="DZ117" s="1012"/>
    </row>
    <row r="118" spans="1:130" s="246" customFormat="1" ht="26.25" customHeight="1" x14ac:dyDescent="0.15">
      <c r="A118" s="952" t="s">
        <v>435</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433</v>
      </c>
      <c r="AB118" s="933"/>
      <c r="AC118" s="933"/>
      <c r="AD118" s="933"/>
      <c r="AE118" s="934"/>
      <c r="AF118" s="932" t="s">
        <v>307</v>
      </c>
      <c r="AG118" s="933"/>
      <c r="AH118" s="933"/>
      <c r="AI118" s="933"/>
      <c r="AJ118" s="934"/>
      <c r="AK118" s="932" t="s">
        <v>306</v>
      </c>
      <c r="AL118" s="933"/>
      <c r="AM118" s="933"/>
      <c r="AN118" s="933"/>
      <c r="AO118" s="934"/>
      <c r="AP118" s="1019" t="s">
        <v>434</v>
      </c>
      <c r="AQ118" s="1020"/>
      <c r="AR118" s="1020"/>
      <c r="AS118" s="1020"/>
      <c r="AT118" s="1021"/>
      <c r="AU118" s="948"/>
      <c r="AV118" s="949"/>
      <c r="AW118" s="949"/>
      <c r="AX118" s="949"/>
      <c r="AY118" s="949"/>
      <c r="AZ118" s="1022" t="s">
        <v>464</v>
      </c>
      <c r="BA118" s="1013"/>
      <c r="BB118" s="1013"/>
      <c r="BC118" s="1013"/>
      <c r="BD118" s="1013"/>
      <c r="BE118" s="1013"/>
      <c r="BF118" s="1013"/>
      <c r="BG118" s="1013"/>
      <c r="BH118" s="1013"/>
      <c r="BI118" s="1013"/>
      <c r="BJ118" s="1013"/>
      <c r="BK118" s="1013"/>
      <c r="BL118" s="1013"/>
      <c r="BM118" s="1013"/>
      <c r="BN118" s="1013"/>
      <c r="BO118" s="1013"/>
      <c r="BP118" s="1014"/>
      <c r="BQ118" s="1045" t="s">
        <v>440</v>
      </c>
      <c r="BR118" s="1046"/>
      <c r="BS118" s="1046"/>
      <c r="BT118" s="1046"/>
      <c r="BU118" s="1046"/>
      <c r="BV118" s="1046" t="s">
        <v>440</v>
      </c>
      <c r="BW118" s="1046"/>
      <c r="BX118" s="1046"/>
      <c r="BY118" s="1046"/>
      <c r="BZ118" s="1046"/>
      <c r="CA118" s="1046" t="s">
        <v>440</v>
      </c>
      <c r="CB118" s="1046"/>
      <c r="CC118" s="1046"/>
      <c r="CD118" s="1046"/>
      <c r="CE118" s="1046"/>
      <c r="CF118" s="962" t="s">
        <v>440</v>
      </c>
      <c r="CG118" s="963"/>
      <c r="CH118" s="963"/>
      <c r="CI118" s="963"/>
      <c r="CJ118" s="963"/>
      <c r="CK118" s="993"/>
      <c r="CL118" s="994"/>
      <c r="CM118" s="964" t="s">
        <v>465</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466</v>
      </c>
      <c r="DH118" s="1007"/>
      <c r="DI118" s="1007"/>
      <c r="DJ118" s="1007"/>
      <c r="DK118" s="1008"/>
      <c r="DL118" s="1009" t="s">
        <v>440</v>
      </c>
      <c r="DM118" s="1007"/>
      <c r="DN118" s="1007"/>
      <c r="DO118" s="1007"/>
      <c r="DP118" s="1008"/>
      <c r="DQ118" s="1009" t="s">
        <v>440</v>
      </c>
      <c r="DR118" s="1007"/>
      <c r="DS118" s="1007"/>
      <c r="DT118" s="1007"/>
      <c r="DU118" s="1008"/>
      <c r="DV118" s="1010" t="s">
        <v>440</v>
      </c>
      <c r="DW118" s="1011"/>
      <c r="DX118" s="1011"/>
      <c r="DY118" s="1011"/>
      <c r="DZ118" s="1012"/>
    </row>
    <row r="119" spans="1:130" s="246" customFormat="1" ht="26.25" customHeight="1" x14ac:dyDescent="0.15">
      <c r="A119" s="1106" t="s">
        <v>438</v>
      </c>
      <c r="B119" s="992"/>
      <c r="C119" s="971" t="s">
        <v>439</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440</v>
      </c>
      <c r="AB119" s="940"/>
      <c r="AC119" s="940"/>
      <c r="AD119" s="940"/>
      <c r="AE119" s="941"/>
      <c r="AF119" s="942" t="s">
        <v>440</v>
      </c>
      <c r="AG119" s="940"/>
      <c r="AH119" s="940"/>
      <c r="AI119" s="940"/>
      <c r="AJ119" s="941"/>
      <c r="AK119" s="942" t="s">
        <v>466</v>
      </c>
      <c r="AL119" s="940"/>
      <c r="AM119" s="940"/>
      <c r="AN119" s="940"/>
      <c r="AO119" s="941"/>
      <c r="AP119" s="943" t="s">
        <v>440</v>
      </c>
      <c r="AQ119" s="944"/>
      <c r="AR119" s="944"/>
      <c r="AS119" s="944"/>
      <c r="AT119" s="945"/>
      <c r="AU119" s="950"/>
      <c r="AV119" s="951"/>
      <c r="AW119" s="951"/>
      <c r="AX119" s="951"/>
      <c r="AY119" s="951"/>
      <c r="AZ119" s="277" t="s">
        <v>190</v>
      </c>
      <c r="BA119" s="277"/>
      <c r="BB119" s="277"/>
      <c r="BC119" s="277"/>
      <c r="BD119" s="277"/>
      <c r="BE119" s="277"/>
      <c r="BF119" s="277"/>
      <c r="BG119" s="277"/>
      <c r="BH119" s="277"/>
      <c r="BI119" s="277"/>
      <c r="BJ119" s="277"/>
      <c r="BK119" s="277"/>
      <c r="BL119" s="277"/>
      <c r="BM119" s="277"/>
      <c r="BN119" s="277"/>
      <c r="BO119" s="1023" t="s">
        <v>467</v>
      </c>
      <c r="BP119" s="1054"/>
      <c r="BQ119" s="1045">
        <v>36497276</v>
      </c>
      <c r="BR119" s="1046"/>
      <c r="BS119" s="1046"/>
      <c r="BT119" s="1046"/>
      <c r="BU119" s="1046"/>
      <c r="BV119" s="1046">
        <v>36093697</v>
      </c>
      <c r="BW119" s="1046"/>
      <c r="BX119" s="1046"/>
      <c r="BY119" s="1046"/>
      <c r="BZ119" s="1046"/>
      <c r="CA119" s="1046">
        <v>36101062</v>
      </c>
      <c r="CB119" s="1046"/>
      <c r="CC119" s="1046"/>
      <c r="CD119" s="1046"/>
      <c r="CE119" s="1046"/>
      <c r="CF119" s="1047"/>
      <c r="CG119" s="1048"/>
      <c r="CH119" s="1048"/>
      <c r="CI119" s="1048"/>
      <c r="CJ119" s="1049"/>
      <c r="CK119" s="995"/>
      <c r="CL119" s="996"/>
      <c r="CM119" s="1050" t="s">
        <v>468</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v>100146</v>
      </c>
      <c r="DH119" s="1032"/>
      <c r="DI119" s="1032"/>
      <c r="DJ119" s="1032"/>
      <c r="DK119" s="1033"/>
      <c r="DL119" s="1031">
        <v>102124</v>
      </c>
      <c r="DM119" s="1032"/>
      <c r="DN119" s="1032"/>
      <c r="DO119" s="1032"/>
      <c r="DP119" s="1033"/>
      <c r="DQ119" s="1031">
        <v>96407</v>
      </c>
      <c r="DR119" s="1032"/>
      <c r="DS119" s="1032"/>
      <c r="DT119" s="1032"/>
      <c r="DU119" s="1033"/>
      <c r="DV119" s="1034">
        <v>1.3</v>
      </c>
      <c r="DW119" s="1035"/>
      <c r="DX119" s="1035"/>
      <c r="DY119" s="1035"/>
      <c r="DZ119" s="1036"/>
    </row>
    <row r="120" spans="1:130" s="246" customFormat="1" ht="26.25" customHeight="1" x14ac:dyDescent="0.15">
      <c r="A120" s="1107"/>
      <c r="B120" s="994"/>
      <c r="C120" s="964" t="s">
        <v>443</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466</v>
      </c>
      <c r="AB120" s="1007"/>
      <c r="AC120" s="1007"/>
      <c r="AD120" s="1007"/>
      <c r="AE120" s="1008"/>
      <c r="AF120" s="1009" t="s">
        <v>466</v>
      </c>
      <c r="AG120" s="1007"/>
      <c r="AH120" s="1007"/>
      <c r="AI120" s="1007"/>
      <c r="AJ120" s="1008"/>
      <c r="AK120" s="1009" t="s">
        <v>466</v>
      </c>
      <c r="AL120" s="1007"/>
      <c r="AM120" s="1007"/>
      <c r="AN120" s="1007"/>
      <c r="AO120" s="1008"/>
      <c r="AP120" s="1010" t="s">
        <v>440</v>
      </c>
      <c r="AQ120" s="1011"/>
      <c r="AR120" s="1011"/>
      <c r="AS120" s="1011"/>
      <c r="AT120" s="1012"/>
      <c r="AU120" s="1037" t="s">
        <v>469</v>
      </c>
      <c r="AV120" s="1038"/>
      <c r="AW120" s="1038"/>
      <c r="AX120" s="1038"/>
      <c r="AY120" s="1039"/>
      <c r="AZ120" s="988" t="s">
        <v>470</v>
      </c>
      <c r="BA120" s="937"/>
      <c r="BB120" s="937"/>
      <c r="BC120" s="937"/>
      <c r="BD120" s="937"/>
      <c r="BE120" s="937"/>
      <c r="BF120" s="937"/>
      <c r="BG120" s="937"/>
      <c r="BH120" s="937"/>
      <c r="BI120" s="937"/>
      <c r="BJ120" s="937"/>
      <c r="BK120" s="937"/>
      <c r="BL120" s="937"/>
      <c r="BM120" s="937"/>
      <c r="BN120" s="937"/>
      <c r="BO120" s="937"/>
      <c r="BP120" s="938"/>
      <c r="BQ120" s="974">
        <v>1725273</v>
      </c>
      <c r="BR120" s="975"/>
      <c r="BS120" s="975"/>
      <c r="BT120" s="975"/>
      <c r="BU120" s="975"/>
      <c r="BV120" s="975">
        <v>1529681</v>
      </c>
      <c r="BW120" s="975"/>
      <c r="BX120" s="975"/>
      <c r="BY120" s="975"/>
      <c r="BZ120" s="975"/>
      <c r="CA120" s="975">
        <v>1306437</v>
      </c>
      <c r="CB120" s="975"/>
      <c r="CC120" s="975"/>
      <c r="CD120" s="975"/>
      <c r="CE120" s="975"/>
      <c r="CF120" s="989">
        <v>17.100000000000001</v>
      </c>
      <c r="CG120" s="990"/>
      <c r="CH120" s="990"/>
      <c r="CI120" s="990"/>
      <c r="CJ120" s="990"/>
      <c r="CK120" s="1055" t="s">
        <v>471</v>
      </c>
      <c r="CL120" s="1056"/>
      <c r="CM120" s="1056"/>
      <c r="CN120" s="1056"/>
      <c r="CO120" s="1057"/>
      <c r="CP120" s="1063" t="s">
        <v>472</v>
      </c>
      <c r="CQ120" s="1064"/>
      <c r="CR120" s="1064"/>
      <c r="CS120" s="1064"/>
      <c r="CT120" s="1064"/>
      <c r="CU120" s="1064"/>
      <c r="CV120" s="1064"/>
      <c r="CW120" s="1064"/>
      <c r="CX120" s="1064"/>
      <c r="CY120" s="1064"/>
      <c r="CZ120" s="1064"/>
      <c r="DA120" s="1064"/>
      <c r="DB120" s="1064"/>
      <c r="DC120" s="1064"/>
      <c r="DD120" s="1064"/>
      <c r="DE120" s="1064"/>
      <c r="DF120" s="1065"/>
      <c r="DG120" s="974">
        <v>7536232</v>
      </c>
      <c r="DH120" s="975"/>
      <c r="DI120" s="975"/>
      <c r="DJ120" s="975"/>
      <c r="DK120" s="975"/>
      <c r="DL120" s="975">
        <v>7674524</v>
      </c>
      <c r="DM120" s="975"/>
      <c r="DN120" s="975"/>
      <c r="DO120" s="975"/>
      <c r="DP120" s="975"/>
      <c r="DQ120" s="975">
        <v>7404187</v>
      </c>
      <c r="DR120" s="975"/>
      <c r="DS120" s="975"/>
      <c r="DT120" s="975"/>
      <c r="DU120" s="975"/>
      <c r="DV120" s="976">
        <v>97.2</v>
      </c>
      <c r="DW120" s="976"/>
      <c r="DX120" s="976"/>
      <c r="DY120" s="976"/>
      <c r="DZ120" s="977"/>
    </row>
    <row r="121" spans="1:130" s="246" customFormat="1" ht="26.25" customHeight="1" x14ac:dyDescent="0.15">
      <c r="A121" s="1107"/>
      <c r="B121" s="994"/>
      <c r="C121" s="1015" t="s">
        <v>473</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466</v>
      </c>
      <c r="AB121" s="1007"/>
      <c r="AC121" s="1007"/>
      <c r="AD121" s="1007"/>
      <c r="AE121" s="1008"/>
      <c r="AF121" s="1009" t="s">
        <v>466</v>
      </c>
      <c r="AG121" s="1007"/>
      <c r="AH121" s="1007"/>
      <c r="AI121" s="1007"/>
      <c r="AJ121" s="1008"/>
      <c r="AK121" s="1009" t="s">
        <v>466</v>
      </c>
      <c r="AL121" s="1007"/>
      <c r="AM121" s="1007"/>
      <c r="AN121" s="1007"/>
      <c r="AO121" s="1008"/>
      <c r="AP121" s="1010" t="s">
        <v>466</v>
      </c>
      <c r="AQ121" s="1011"/>
      <c r="AR121" s="1011"/>
      <c r="AS121" s="1011"/>
      <c r="AT121" s="1012"/>
      <c r="AU121" s="1040"/>
      <c r="AV121" s="1041"/>
      <c r="AW121" s="1041"/>
      <c r="AX121" s="1041"/>
      <c r="AY121" s="1042"/>
      <c r="AZ121" s="997" t="s">
        <v>474</v>
      </c>
      <c r="BA121" s="998"/>
      <c r="BB121" s="998"/>
      <c r="BC121" s="998"/>
      <c r="BD121" s="998"/>
      <c r="BE121" s="998"/>
      <c r="BF121" s="998"/>
      <c r="BG121" s="998"/>
      <c r="BH121" s="998"/>
      <c r="BI121" s="998"/>
      <c r="BJ121" s="998"/>
      <c r="BK121" s="998"/>
      <c r="BL121" s="998"/>
      <c r="BM121" s="998"/>
      <c r="BN121" s="998"/>
      <c r="BO121" s="998"/>
      <c r="BP121" s="999"/>
      <c r="BQ121" s="967">
        <v>585978</v>
      </c>
      <c r="BR121" s="968"/>
      <c r="BS121" s="968"/>
      <c r="BT121" s="968"/>
      <c r="BU121" s="968"/>
      <c r="BV121" s="968">
        <v>539029</v>
      </c>
      <c r="BW121" s="968"/>
      <c r="BX121" s="968"/>
      <c r="BY121" s="968"/>
      <c r="BZ121" s="968"/>
      <c r="CA121" s="968">
        <v>528950</v>
      </c>
      <c r="CB121" s="968"/>
      <c r="CC121" s="968"/>
      <c r="CD121" s="968"/>
      <c r="CE121" s="968"/>
      <c r="CF121" s="962">
        <v>6.9</v>
      </c>
      <c r="CG121" s="963"/>
      <c r="CH121" s="963"/>
      <c r="CI121" s="963"/>
      <c r="CJ121" s="963"/>
      <c r="CK121" s="1058"/>
      <c r="CL121" s="1059"/>
      <c r="CM121" s="1059"/>
      <c r="CN121" s="1059"/>
      <c r="CO121" s="1060"/>
      <c r="CP121" s="1068" t="s">
        <v>475</v>
      </c>
      <c r="CQ121" s="1069"/>
      <c r="CR121" s="1069"/>
      <c r="CS121" s="1069"/>
      <c r="CT121" s="1069"/>
      <c r="CU121" s="1069"/>
      <c r="CV121" s="1069"/>
      <c r="CW121" s="1069"/>
      <c r="CX121" s="1069"/>
      <c r="CY121" s="1069"/>
      <c r="CZ121" s="1069"/>
      <c r="DA121" s="1069"/>
      <c r="DB121" s="1069"/>
      <c r="DC121" s="1069"/>
      <c r="DD121" s="1069"/>
      <c r="DE121" s="1069"/>
      <c r="DF121" s="1070"/>
      <c r="DG121" s="967">
        <v>5010207</v>
      </c>
      <c r="DH121" s="968"/>
      <c r="DI121" s="968"/>
      <c r="DJ121" s="968"/>
      <c r="DK121" s="968"/>
      <c r="DL121" s="968">
        <v>4401329</v>
      </c>
      <c r="DM121" s="968"/>
      <c r="DN121" s="968"/>
      <c r="DO121" s="968"/>
      <c r="DP121" s="968"/>
      <c r="DQ121" s="968">
        <v>3930073</v>
      </c>
      <c r="DR121" s="968"/>
      <c r="DS121" s="968"/>
      <c r="DT121" s="968"/>
      <c r="DU121" s="968"/>
      <c r="DV121" s="969">
        <v>51.6</v>
      </c>
      <c r="DW121" s="969"/>
      <c r="DX121" s="969"/>
      <c r="DY121" s="969"/>
      <c r="DZ121" s="970"/>
    </row>
    <row r="122" spans="1:130" s="246" customFormat="1" ht="26.25" customHeight="1" x14ac:dyDescent="0.15">
      <c r="A122" s="1107"/>
      <c r="B122" s="994"/>
      <c r="C122" s="964" t="s">
        <v>454</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466</v>
      </c>
      <c r="AB122" s="1007"/>
      <c r="AC122" s="1007"/>
      <c r="AD122" s="1007"/>
      <c r="AE122" s="1008"/>
      <c r="AF122" s="1009" t="s">
        <v>466</v>
      </c>
      <c r="AG122" s="1007"/>
      <c r="AH122" s="1007"/>
      <c r="AI122" s="1007"/>
      <c r="AJ122" s="1008"/>
      <c r="AK122" s="1009" t="s">
        <v>466</v>
      </c>
      <c r="AL122" s="1007"/>
      <c r="AM122" s="1007"/>
      <c r="AN122" s="1007"/>
      <c r="AO122" s="1008"/>
      <c r="AP122" s="1010" t="s">
        <v>466</v>
      </c>
      <c r="AQ122" s="1011"/>
      <c r="AR122" s="1011"/>
      <c r="AS122" s="1011"/>
      <c r="AT122" s="1012"/>
      <c r="AU122" s="1040"/>
      <c r="AV122" s="1041"/>
      <c r="AW122" s="1041"/>
      <c r="AX122" s="1041"/>
      <c r="AY122" s="1042"/>
      <c r="AZ122" s="1022" t="s">
        <v>476</v>
      </c>
      <c r="BA122" s="1013"/>
      <c r="BB122" s="1013"/>
      <c r="BC122" s="1013"/>
      <c r="BD122" s="1013"/>
      <c r="BE122" s="1013"/>
      <c r="BF122" s="1013"/>
      <c r="BG122" s="1013"/>
      <c r="BH122" s="1013"/>
      <c r="BI122" s="1013"/>
      <c r="BJ122" s="1013"/>
      <c r="BK122" s="1013"/>
      <c r="BL122" s="1013"/>
      <c r="BM122" s="1013"/>
      <c r="BN122" s="1013"/>
      <c r="BO122" s="1013"/>
      <c r="BP122" s="1014"/>
      <c r="BQ122" s="1045">
        <v>21428743</v>
      </c>
      <c r="BR122" s="1046"/>
      <c r="BS122" s="1046"/>
      <c r="BT122" s="1046"/>
      <c r="BU122" s="1046"/>
      <c r="BV122" s="1046">
        <v>21347936</v>
      </c>
      <c r="BW122" s="1046"/>
      <c r="BX122" s="1046"/>
      <c r="BY122" s="1046"/>
      <c r="BZ122" s="1046"/>
      <c r="CA122" s="1046">
        <v>21744577</v>
      </c>
      <c r="CB122" s="1046"/>
      <c r="CC122" s="1046"/>
      <c r="CD122" s="1046"/>
      <c r="CE122" s="1046"/>
      <c r="CF122" s="1066">
        <v>285.39999999999998</v>
      </c>
      <c r="CG122" s="1067"/>
      <c r="CH122" s="1067"/>
      <c r="CI122" s="1067"/>
      <c r="CJ122" s="1067"/>
      <c r="CK122" s="1058"/>
      <c r="CL122" s="1059"/>
      <c r="CM122" s="1059"/>
      <c r="CN122" s="1059"/>
      <c r="CO122" s="1060"/>
      <c r="CP122" s="1068" t="s">
        <v>477</v>
      </c>
      <c r="CQ122" s="1069"/>
      <c r="CR122" s="1069"/>
      <c r="CS122" s="1069"/>
      <c r="CT122" s="1069"/>
      <c r="CU122" s="1069"/>
      <c r="CV122" s="1069"/>
      <c r="CW122" s="1069"/>
      <c r="CX122" s="1069"/>
      <c r="CY122" s="1069"/>
      <c r="CZ122" s="1069"/>
      <c r="DA122" s="1069"/>
      <c r="DB122" s="1069"/>
      <c r="DC122" s="1069"/>
      <c r="DD122" s="1069"/>
      <c r="DE122" s="1069"/>
      <c r="DF122" s="1070"/>
      <c r="DG122" s="967">
        <v>262411</v>
      </c>
      <c r="DH122" s="968"/>
      <c r="DI122" s="968"/>
      <c r="DJ122" s="968"/>
      <c r="DK122" s="968"/>
      <c r="DL122" s="968">
        <v>224591</v>
      </c>
      <c r="DM122" s="968"/>
      <c r="DN122" s="968"/>
      <c r="DO122" s="968"/>
      <c r="DP122" s="968"/>
      <c r="DQ122" s="968">
        <v>222538</v>
      </c>
      <c r="DR122" s="968"/>
      <c r="DS122" s="968"/>
      <c r="DT122" s="968"/>
      <c r="DU122" s="968"/>
      <c r="DV122" s="969">
        <v>2.9</v>
      </c>
      <c r="DW122" s="969"/>
      <c r="DX122" s="969"/>
      <c r="DY122" s="969"/>
      <c r="DZ122" s="970"/>
    </row>
    <row r="123" spans="1:130" s="246" customFormat="1" ht="26.25" customHeight="1" x14ac:dyDescent="0.15">
      <c r="A123" s="1107"/>
      <c r="B123" s="994"/>
      <c r="C123" s="964" t="s">
        <v>460</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v>12290</v>
      </c>
      <c r="AB123" s="1007"/>
      <c r="AC123" s="1007"/>
      <c r="AD123" s="1007"/>
      <c r="AE123" s="1008"/>
      <c r="AF123" s="1009">
        <v>9589</v>
      </c>
      <c r="AG123" s="1007"/>
      <c r="AH123" s="1007"/>
      <c r="AI123" s="1007"/>
      <c r="AJ123" s="1008"/>
      <c r="AK123" s="1009">
        <v>7038</v>
      </c>
      <c r="AL123" s="1007"/>
      <c r="AM123" s="1007"/>
      <c r="AN123" s="1007"/>
      <c r="AO123" s="1008"/>
      <c r="AP123" s="1010">
        <v>0.1</v>
      </c>
      <c r="AQ123" s="1011"/>
      <c r="AR123" s="1011"/>
      <c r="AS123" s="1011"/>
      <c r="AT123" s="1012"/>
      <c r="AU123" s="1043"/>
      <c r="AV123" s="1044"/>
      <c r="AW123" s="1044"/>
      <c r="AX123" s="1044"/>
      <c r="AY123" s="1044"/>
      <c r="AZ123" s="277" t="s">
        <v>190</v>
      </c>
      <c r="BA123" s="277"/>
      <c r="BB123" s="277"/>
      <c r="BC123" s="277"/>
      <c r="BD123" s="277"/>
      <c r="BE123" s="277"/>
      <c r="BF123" s="277"/>
      <c r="BG123" s="277"/>
      <c r="BH123" s="277"/>
      <c r="BI123" s="277"/>
      <c r="BJ123" s="277"/>
      <c r="BK123" s="277"/>
      <c r="BL123" s="277"/>
      <c r="BM123" s="277"/>
      <c r="BN123" s="277"/>
      <c r="BO123" s="1023" t="s">
        <v>478</v>
      </c>
      <c r="BP123" s="1054"/>
      <c r="BQ123" s="1113">
        <v>23739994</v>
      </c>
      <c r="BR123" s="1114"/>
      <c r="BS123" s="1114"/>
      <c r="BT123" s="1114"/>
      <c r="BU123" s="1114"/>
      <c r="BV123" s="1114">
        <v>23416646</v>
      </c>
      <c r="BW123" s="1114"/>
      <c r="BX123" s="1114"/>
      <c r="BY123" s="1114"/>
      <c r="BZ123" s="1114"/>
      <c r="CA123" s="1114">
        <v>23579964</v>
      </c>
      <c r="CB123" s="1114"/>
      <c r="CC123" s="1114"/>
      <c r="CD123" s="1114"/>
      <c r="CE123" s="1114"/>
      <c r="CF123" s="1047"/>
      <c r="CG123" s="1048"/>
      <c r="CH123" s="1048"/>
      <c r="CI123" s="1048"/>
      <c r="CJ123" s="1049"/>
      <c r="CK123" s="1058"/>
      <c r="CL123" s="1059"/>
      <c r="CM123" s="1059"/>
      <c r="CN123" s="1059"/>
      <c r="CO123" s="1060"/>
      <c r="CP123" s="1068" t="s">
        <v>479</v>
      </c>
      <c r="CQ123" s="1069"/>
      <c r="CR123" s="1069"/>
      <c r="CS123" s="1069"/>
      <c r="CT123" s="1069"/>
      <c r="CU123" s="1069"/>
      <c r="CV123" s="1069"/>
      <c r="CW123" s="1069"/>
      <c r="CX123" s="1069"/>
      <c r="CY123" s="1069"/>
      <c r="CZ123" s="1069"/>
      <c r="DA123" s="1069"/>
      <c r="DB123" s="1069"/>
      <c r="DC123" s="1069"/>
      <c r="DD123" s="1069"/>
      <c r="DE123" s="1069"/>
      <c r="DF123" s="1070"/>
      <c r="DG123" s="1006">
        <v>90000</v>
      </c>
      <c r="DH123" s="1007"/>
      <c r="DI123" s="1007"/>
      <c r="DJ123" s="1007"/>
      <c r="DK123" s="1008"/>
      <c r="DL123" s="1009">
        <v>90000</v>
      </c>
      <c r="DM123" s="1007"/>
      <c r="DN123" s="1007"/>
      <c r="DO123" s="1007"/>
      <c r="DP123" s="1008"/>
      <c r="DQ123" s="1009">
        <v>90000</v>
      </c>
      <c r="DR123" s="1007"/>
      <c r="DS123" s="1007"/>
      <c r="DT123" s="1007"/>
      <c r="DU123" s="1008"/>
      <c r="DV123" s="1010">
        <v>1.2</v>
      </c>
      <c r="DW123" s="1011"/>
      <c r="DX123" s="1011"/>
      <c r="DY123" s="1011"/>
      <c r="DZ123" s="1012"/>
    </row>
    <row r="124" spans="1:130" s="246" customFormat="1" ht="26.25" customHeight="1" thickBot="1" x14ac:dyDescent="0.2">
      <c r="A124" s="1107"/>
      <c r="B124" s="994"/>
      <c r="C124" s="964" t="s">
        <v>463</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480</v>
      </c>
      <c r="AB124" s="1007"/>
      <c r="AC124" s="1007"/>
      <c r="AD124" s="1007"/>
      <c r="AE124" s="1008"/>
      <c r="AF124" s="1009" t="s">
        <v>480</v>
      </c>
      <c r="AG124" s="1007"/>
      <c r="AH124" s="1007"/>
      <c r="AI124" s="1007"/>
      <c r="AJ124" s="1008"/>
      <c r="AK124" s="1009" t="s">
        <v>480</v>
      </c>
      <c r="AL124" s="1007"/>
      <c r="AM124" s="1007"/>
      <c r="AN124" s="1007"/>
      <c r="AO124" s="1008"/>
      <c r="AP124" s="1010" t="s">
        <v>480</v>
      </c>
      <c r="AQ124" s="1011"/>
      <c r="AR124" s="1011"/>
      <c r="AS124" s="1011"/>
      <c r="AT124" s="1012"/>
      <c r="AU124" s="1109" t="s">
        <v>481</v>
      </c>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1"/>
      <c r="BQ124" s="1112">
        <v>162.9</v>
      </c>
      <c r="BR124" s="1076"/>
      <c r="BS124" s="1076"/>
      <c r="BT124" s="1076"/>
      <c r="BU124" s="1076"/>
      <c r="BV124" s="1076">
        <v>165.7</v>
      </c>
      <c r="BW124" s="1076"/>
      <c r="BX124" s="1076"/>
      <c r="BY124" s="1076"/>
      <c r="BZ124" s="1076"/>
      <c r="CA124" s="1076">
        <v>164.3</v>
      </c>
      <c r="CB124" s="1076"/>
      <c r="CC124" s="1076"/>
      <c r="CD124" s="1076"/>
      <c r="CE124" s="1076"/>
      <c r="CF124" s="1077"/>
      <c r="CG124" s="1078"/>
      <c r="CH124" s="1078"/>
      <c r="CI124" s="1078"/>
      <c r="CJ124" s="1079"/>
      <c r="CK124" s="1061"/>
      <c r="CL124" s="1061"/>
      <c r="CM124" s="1061"/>
      <c r="CN124" s="1061"/>
      <c r="CO124" s="1062"/>
      <c r="CP124" s="1068" t="s">
        <v>482</v>
      </c>
      <c r="CQ124" s="1069"/>
      <c r="CR124" s="1069"/>
      <c r="CS124" s="1069"/>
      <c r="CT124" s="1069"/>
      <c r="CU124" s="1069"/>
      <c r="CV124" s="1069"/>
      <c r="CW124" s="1069"/>
      <c r="CX124" s="1069"/>
      <c r="CY124" s="1069"/>
      <c r="CZ124" s="1069"/>
      <c r="DA124" s="1069"/>
      <c r="DB124" s="1069"/>
      <c r="DC124" s="1069"/>
      <c r="DD124" s="1069"/>
      <c r="DE124" s="1069"/>
      <c r="DF124" s="1070"/>
      <c r="DG124" s="1053">
        <v>36419</v>
      </c>
      <c r="DH124" s="1032"/>
      <c r="DI124" s="1032"/>
      <c r="DJ124" s="1032"/>
      <c r="DK124" s="1033"/>
      <c r="DL124" s="1031">
        <v>13494</v>
      </c>
      <c r="DM124" s="1032"/>
      <c r="DN124" s="1032"/>
      <c r="DO124" s="1032"/>
      <c r="DP124" s="1033"/>
      <c r="DQ124" s="1031">
        <v>12447</v>
      </c>
      <c r="DR124" s="1032"/>
      <c r="DS124" s="1032"/>
      <c r="DT124" s="1032"/>
      <c r="DU124" s="1033"/>
      <c r="DV124" s="1034">
        <v>0.2</v>
      </c>
      <c r="DW124" s="1035"/>
      <c r="DX124" s="1035"/>
      <c r="DY124" s="1035"/>
      <c r="DZ124" s="1036"/>
    </row>
    <row r="125" spans="1:130" s="246" customFormat="1" ht="26.25" customHeight="1" x14ac:dyDescent="0.15">
      <c r="A125" s="1107"/>
      <c r="B125" s="994"/>
      <c r="C125" s="964" t="s">
        <v>465</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480</v>
      </c>
      <c r="AB125" s="1007"/>
      <c r="AC125" s="1007"/>
      <c r="AD125" s="1007"/>
      <c r="AE125" s="1008"/>
      <c r="AF125" s="1009" t="s">
        <v>483</v>
      </c>
      <c r="AG125" s="1007"/>
      <c r="AH125" s="1007"/>
      <c r="AI125" s="1007"/>
      <c r="AJ125" s="1008"/>
      <c r="AK125" s="1009" t="s">
        <v>484</v>
      </c>
      <c r="AL125" s="1007"/>
      <c r="AM125" s="1007"/>
      <c r="AN125" s="1007"/>
      <c r="AO125" s="1008"/>
      <c r="AP125" s="1010" t="s">
        <v>484</v>
      </c>
      <c r="AQ125" s="1011"/>
      <c r="AR125" s="1011"/>
      <c r="AS125" s="1011"/>
      <c r="AT125" s="101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1" t="s">
        <v>485</v>
      </c>
      <c r="CL125" s="1056"/>
      <c r="CM125" s="1056"/>
      <c r="CN125" s="1056"/>
      <c r="CO125" s="1057"/>
      <c r="CP125" s="988" t="s">
        <v>486</v>
      </c>
      <c r="CQ125" s="937"/>
      <c r="CR125" s="937"/>
      <c r="CS125" s="937"/>
      <c r="CT125" s="937"/>
      <c r="CU125" s="937"/>
      <c r="CV125" s="937"/>
      <c r="CW125" s="937"/>
      <c r="CX125" s="937"/>
      <c r="CY125" s="937"/>
      <c r="CZ125" s="937"/>
      <c r="DA125" s="937"/>
      <c r="DB125" s="937"/>
      <c r="DC125" s="937"/>
      <c r="DD125" s="937"/>
      <c r="DE125" s="937"/>
      <c r="DF125" s="938"/>
      <c r="DG125" s="974" t="s">
        <v>483</v>
      </c>
      <c r="DH125" s="975"/>
      <c r="DI125" s="975"/>
      <c r="DJ125" s="975"/>
      <c r="DK125" s="975"/>
      <c r="DL125" s="975" t="s">
        <v>483</v>
      </c>
      <c r="DM125" s="975"/>
      <c r="DN125" s="975"/>
      <c r="DO125" s="975"/>
      <c r="DP125" s="975"/>
      <c r="DQ125" s="975" t="s">
        <v>484</v>
      </c>
      <c r="DR125" s="975"/>
      <c r="DS125" s="975"/>
      <c r="DT125" s="975"/>
      <c r="DU125" s="975"/>
      <c r="DV125" s="976" t="s">
        <v>484</v>
      </c>
      <c r="DW125" s="976"/>
      <c r="DX125" s="976"/>
      <c r="DY125" s="976"/>
      <c r="DZ125" s="977"/>
    </row>
    <row r="126" spans="1:130" s="246" customFormat="1" ht="26.25" customHeight="1" thickBot="1" x14ac:dyDescent="0.2">
      <c r="A126" s="1107"/>
      <c r="B126" s="994"/>
      <c r="C126" s="964" t="s">
        <v>468</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v>8067</v>
      </c>
      <c r="AB126" s="1007"/>
      <c r="AC126" s="1007"/>
      <c r="AD126" s="1007"/>
      <c r="AE126" s="1008"/>
      <c r="AF126" s="1009">
        <v>10204</v>
      </c>
      <c r="AG126" s="1007"/>
      <c r="AH126" s="1007"/>
      <c r="AI126" s="1007"/>
      <c r="AJ126" s="1008"/>
      <c r="AK126" s="1009">
        <v>9295</v>
      </c>
      <c r="AL126" s="1007"/>
      <c r="AM126" s="1007"/>
      <c r="AN126" s="1007"/>
      <c r="AO126" s="1008"/>
      <c r="AP126" s="1010">
        <v>0.1</v>
      </c>
      <c r="AQ126" s="1011"/>
      <c r="AR126" s="1011"/>
      <c r="AS126" s="1011"/>
      <c r="AT126" s="101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2"/>
      <c r="CL126" s="1059"/>
      <c r="CM126" s="1059"/>
      <c r="CN126" s="1059"/>
      <c r="CO126" s="1060"/>
      <c r="CP126" s="997" t="s">
        <v>487</v>
      </c>
      <c r="CQ126" s="998"/>
      <c r="CR126" s="998"/>
      <c r="CS126" s="998"/>
      <c r="CT126" s="998"/>
      <c r="CU126" s="998"/>
      <c r="CV126" s="998"/>
      <c r="CW126" s="998"/>
      <c r="CX126" s="998"/>
      <c r="CY126" s="998"/>
      <c r="CZ126" s="998"/>
      <c r="DA126" s="998"/>
      <c r="DB126" s="998"/>
      <c r="DC126" s="998"/>
      <c r="DD126" s="998"/>
      <c r="DE126" s="998"/>
      <c r="DF126" s="999"/>
      <c r="DG126" s="967" t="s">
        <v>484</v>
      </c>
      <c r="DH126" s="968"/>
      <c r="DI126" s="968"/>
      <c r="DJ126" s="968"/>
      <c r="DK126" s="968"/>
      <c r="DL126" s="968" t="s">
        <v>480</v>
      </c>
      <c r="DM126" s="968"/>
      <c r="DN126" s="968"/>
      <c r="DO126" s="968"/>
      <c r="DP126" s="968"/>
      <c r="DQ126" s="968" t="s">
        <v>484</v>
      </c>
      <c r="DR126" s="968"/>
      <c r="DS126" s="968"/>
      <c r="DT126" s="968"/>
      <c r="DU126" s="968"/>
      <c r="DV126" s="969" t="s">
        <v>480</v>
      </c>
      <c r="DW126" s="969"/>
      <c r="DX126" s="969"/>
      <c r="DY126" s="969"/>
      <c r="DZ126" s="970"/>
    </row>
    <row r="127" spans="1:130" s="246" customFormat="1" ht="26.25" customHeight="1" x14ac:dyDescent="0.15">
      <c r="A127" s="1108"/>
      <c r="B127" s="996"/>
      <c r="C127" s="1050" t="s">
        <v>488</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t="s">
        <v>484</v>
      </c>
      <c r="AB127" s="1007"/>
      <c r="AC127" s="1007"/>
      <c r="AD127" s="1007"/>
      <c r="AE127" s="1008"/>
      <c r="AF127" s="1009" t="s">
        <v>483</v>
      </c>
      <c r="AG127" s="1007"/>
      <c r="AH127" s="1007"/>
      <c r="AI127" s="1007"/>
      <c r="AJ127" s="1008"/>
      <c r="AK127" s="1009" t="s">
        <v>484</v>
      </c>
      <c r="AL127" s="1007"/>
      <c r="AM127" s="1007"/>
      <c r="AN127" s="1007"/>
      <c r="AO127" s="1008"/>
      <c r="AP127" s="1010" t="s">
        <v>484</v>
      </c>
      <c r="AQ127" s="1011"/>
      <c r="AR127" s="1011"/>
      <c r="AS127" s="1011"/>
      <c r="AT127" s="1012"/>
      <c r="AU127" s="282"/>
      <c r="AV127" s="282"/>
      <c r="AW127" s="282"/>
      <c r="AX127" s="1080" t="s">
        <v>489</v>
      </c>
      <c r="AY127" s="1081"/>
      <c r="AZ127" s="1081"/>
      <c r="BA127" s="1081"/>
      <c r="BB127" s="1081"/>
      <c r="BC127" s="1081"/>
      <c r="BD127" s="1081"/>
      <c r="BE127" s="1082"/>
      <c r="BF127" s="1083" t="s">
        <v>490</v>
      </c>
      <c r="BG127" s="1081"/>
      <c r="BH127" s="1081"/>
      <c r="BI127" s="1081"/>
      <c r="BJ127" s="1081"/>
      <c r="BK127" s="1081"/>
      <c r="BL127" s="1082"/>
      <c r="BM127" s="1083" t="s">
        <v>491</v>
      </c>
      <c r="BN127" s="1081"/>
      <c r="BO127" s="1081"/>
      <c r="BP127" s="1081"/>
      <c r="BQ127" s="1081"/>
      <c r="BR127" s="1081"/>
      <c r="BS127" s="1082"/>
      <c r="BT127" s="1083" t="s">
        <v>492</v>
      </c>
      <c r="BU127" s="1081"/>
      <c r="BV127" s="1081"/>
      <c r="BW127" s="1081"/>
      <c r="BX127" s="1081"/>
      <c r="BY127" s="1081"/>
      <c r="BZ127" s="1105"/>
      <c r="CA127" s="282"/>
      <c r="CB127" s="282"/>
      <c r="CC127" s="282"/>
      <c r="CD127" s="283"/>
      <c r="CE127" s="283"/>
      <c r="CF127" s="283"/>
      <c r="CG127" s="280"/>
      <c r="CH127" s="280"/>
      <c r="CI127" s="280"/>
      <c r="CJ127" s="281"/>
      <c r="CK127" s="1072"/>
      <c r="CL127" s="1059"/>
      <c r="CM127" s="1059"/>
      <c r="CN127" s="1059"/>
      <c r="CO127" s="1060"/>
      <c r="CP127" s="997" t="s">
        <v>493</v>
      </c>
      <c r="CQ127" s="998"/>
      <c r="CR127" s="998"/>
      <c r="CS127" s="998"/>
      <c r="CT127" s="998"/>
      <c r="CU127" s="998"/>
      <c r="CV127" s="998"/>
      <c r="CW127" s="998"/>
      <c r="CX127" s="998"/>
      <c r="CY127" s="998"/>
      <c r="CZ127" s="998"/>
      <c r="DA127" s="998"/>
      <c r="DB127" s="998"/>
      <c r="DC127" s="998"/>
      <c r="DD127" s="998"/>
      <c r="DE127" s="998"/>
      <c r="DF127" s="999"/>
      <c r="DG127" s="967" t="s">
        <v>484</v>
      </c>
      <c r="DH127" s="968"/>
      <c r="DI127" s="968"/>
      <c r="DJ127" s="968"/>
      <c r="DK127" s="968"/>
      <c r="DL127" s="968" t="s">
        <v>484</v>
      </c>
      <c r="DM127" s="968"/>
      <c r="DN127" s="968"/>
      <c r="DO127" s="968"/>
      <c r="DP127" s="968"/>
      <c r="DQ127" s="968" t="s">
        <v>484</v>
      </c>
      <c r="DR127" s="968"/>
      <c r="DS127" s="968"/>
      <c r="DT127" s="968"/>
      <c r="DU127" s="968"/>
      <c r="DV127" s="969" t="s">
        <v>484</v>
      </c>
      <c r="DW127" s="969"/>
      <c r="DX127" s="969"/>
      <c r="DY127" s="969"/>
      <c r="DZ127" s="970"/>
    </row>
    <row r="128" spans="1:130" s="246" customFormat="1" ht="26.25" customHeight="1" thickBot="1" x14ac:dyDescent="0.2">
      <c r="A128" s="1091" t="s">
        <v>494</v>
      </c>
      <c r="B128" s="1092"/>
      <c r="C128" s="1092"/>
      <c r="D128" s="1092"/>
      <c r="E128" s="1092"/>
      <c r="F128" s="1092"/>
      <c r="G128" s="1092"/>
      <c r="H128" s="1092"/>
      <c r="I128" s="1092"/>
      <c r="J128" s="1092"/>
      <c r="K128" s="1092"/>
      <c r="L128" s="1092"/>
      <c r="M128" s="1092"/>
      <c r="N128" s="1092"/>
      <c r="O128" s="1092"/>
      <c r="P128" s="1092"/>
      <c r="Q128" s="1092"/>
      <c r="R128" s="1092"/>
      <c r="S128" s="1092"/>
      <c r="T128" s="1092"/>
      <c r="U128" s="1092"/>
      <c r="V128" s="1092"/>
      <c r="W128" s="1093" t="s">
        <v>495</v>
      </c>
      <c r="X128" s="1093"/>
      <c r="Y128" s="1093"/>
      <c r="Z128" s="1094"/>
      <c r="AA128" s="1095">
        <v>101269</v>
      </c>
      <c r="AB128" s="1096"/>
      <c r="AC128" s="1096"/>
      <c r="AD128" s="1096"/>
      <c r="AE128" s="1097"/>
      <c r="AF128" s="1098">
        <v>102927</v>
      </c>
      <c r="AG128" s="1096"/>
      <c r="AH128" s="1096"/>
      <c r="AI128" s="1096"/>
      <c r="AJ128" s="1097"/>
      <c r="AK128" s="1098">
        <v>107916</v>
      </c>
      <c r="AL128" s="1096"/>
      <c r="AM128" s="1096"/>
      <c r="AN128" s="1096"/>
      <c r="AO128" s="1097"/>
      <c r="AP128" s="1099"/>
      <c r="AQ128" s="1100"/>
      <c r="AR128" s="1100"/>
      <c r="AS128" s="1100"/>
      <c r="AT128" s="1101"/>
      <c r="AU128" s="282"/>
      <c r="AV128" s="282"/>
      <c r="AW128" s="282"/>
      <c r="AX128" s="936" t="s">
        <v>496</v>
      </c>
      <c r="AY128" s="937"/>
      <c r="AZ128" s="937"/>
      <c r="BA128" s="937"/>
      <c r="BB128" s="937"/>
      <c r="BC128" s="937"/>
      <c r="BD128" s="937"/>
      <c r="BE128" s="938"/>
      <c r="BF128" s="1102" t="s">
        <v>484</v>
      </c>
      <c r="BG128" s="1103"/>
      <c r="BH128" s="1103"/>
      <c r="BI128" s="1103"/>
      <c r="BJ128" s="1103"/>
      <c r="BK128" s="1103"/>
      <c r="BL128" s="1104"/>
      <c r="BM128" s="1102">
        <v>13.47</v>
      </c>
      <c r="BN128" s="1103"/>
      <c r="BO128" s="1103"/>
      <c r="BP128" s="1103"/>
      <c r="BQ128" s="1103"/>
      <c r="BR128" s="1103"/>
      <c r="BS128" s="1104"/>
      <c r="BT128" s="1102">
        <v>20</v>
      </c>
      <c r="BU128" s="1103"/>
      <c r="BV128" s="1103"/>
      <c r="BW128" s="1103"/>
      <c r="BX128" s="1103"/>
      <c r="BY128" s="1103"/>
      <c r="BZ128" s="1127"/>
      <c r="CA128" s="283"/>
      <c r="CB128" s="283"/>
      <c r="CC128" s="283"/>
      <c r="CD128" s="283"/>
      <c r="CE128" s="283"/>
      <c r="CF128" s="283"/>
      <c r="CG128" s="280"/>
      <c r="CH128" s="280"/>
      <c r="CI128" s="280"/>
      <c r="CJ128" s="281"/>
      <c r="CK128" s="1073"/>
      <c r="CL128" s="1074"/>
      <c r="CM128" s="1074"/>
      <c r="CN128" s="1074"/>
      <c r="CO128" s="1075"/>
      <c r="CP128" s="1084" t="s">
        <v>497</v>
      </c>
      <c r="CQ128" s="1085"/>
      <c r="CR128" s="1085"/>
      <c r="CS128" s="1085"/>
      <c r="CT128" s="1085"/>
      <c r="CU128" s="1085"/>
      <c r="CV128" s="1085"/>
      <c r="CW128" s="1085"/>
      <c r="CX128" s="1085"/>
      <c r="CY128" s="1085"/>
      <c r="CZ128" s="1085"/>
      <c r="DA128" s="1085"/>
      <c r="DB128" s="1085"/>
      <c r="DC128" s="1085"/>
      <c r="DD128" s="1085"/>
      <c r="DE128" s="1085"/>
      <c r="DF128" s="1086"/>
      <c r="DG128" s="1087">
        <v>125590</v>
      </c>
      <c r="DH128" s="1088"/>
      <c r="DI128" s="1088"/>
      <c r="DJ128" s="1088"/>
      <c r="DK128" s="1088"/>
      <c r="DL128" s="1088">
        <v>108162</v>
      </c>
      <c r="DM128" s="1088"/>
      <c r="DN128" s="1088"/>
      <c r="DO128" s="1088"/>
      <c r="DP128" s="1088"/>
      <c r="DQ128" s="1088">
        <v>90734</v>
      </c>
      <c r="DR128" s="1088"/>
      <c r="DS128" s="1088"/>
      <c r="DT128" s="1088"/>
      <c r="DU128" s="1088"/>
      <c r="DV128" s="1089">
        <v>1.2</v>
      </c>
      <c r="DW128" s="1089"/>
      <c r="DX128" s="1089"/>
      <c r="DY128" s="1089"/>
      <c r="DZ128" s="1090"/>
    </row>
    <row r="129" spans="1:131" s="246" customFormat="1" ht="26.25" customHeight="1" x14ac:dyDescent="0.15">
      <c r="A129" s="978" t="s">
        <v>108</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498</v>
      </c>
      <c r="X129" s="1122"/>
      <c r="Y129" s="1122"/>
      <c r="Z129" s="1123"/>
      <c r="AA129" s="1006">
        <v>9339380</v>
      </c>
      <c r="AB129" s="1007"/>
      <c r="AC129" s="1007"/>
      <c r="AD129" s="1007"/>
      <c r="AE129" s="1008"/>
      <c r="AF129" s="1009">
        <v>9192005</v>
      </c>
      <c r="AG129" s="1007"/>
      <c r="AH129" s="1007"/>
      <c r="AI129" s="1007"/>
      <c r="AJ129" s="1008"/>
      <c r="AK129" s="1009">
        <v>9225986</v>
      </c>
      <c r="AL129" s="1007"/>
      <c r="AM129" s="1007"/>
      <c r="AN129" s="1007"/>
      <c r="AO129" s="1008"/>
      <c r="AP129" s="1124"/>
      <c r="AQ129" s="1125"/>
      <c r="AR129" s="1125"/>
      <c r="AS129" s="1125"/>
      <c r="AT129" s="1126"/>
      <c r="AU129" s="284"/>
      <c r="AV129" s="284"/>
      <c r="AW129" s="284"/>
      <c r="AX129" s="1115" t="s">
        <v>499</v>
      </c>
      <c r="AY129" s="998"/>
      <c r="AZ129" s="998"/>
      <c r="BA129" s="998"/>
      <c r="BB129" s="998"/>
      <c r="BC129" s="998"/>
      <c r="BD129" s="998"/>
      <c r="BE129" s="999"/>
      <c r="BF129" s="1116" t="s">
        <v>500</v>
      </c>
      <c r="BG129" s="1117"/>
      <c r="BH129" s="1117"/>
      <c r="BI129" s="1117"/>
      <c r="BJ129" s="1117"/>
      <c r="BK129" s="1117"/>
      <c r="BL129" s="1118"/>
      <c r="BM129" s="1116">
        <v>18.47</v>
      </c>
      <c r="BN129" s="1117"/>
      <c r="BO129" s="1117"/>
      <c r="BP129" s="1117"/>
      <c r="BQ129" s="1117"/>
      <c r="BR129" s="1117"/>
      <c r="BS129" s="1118"/>
      <c r="BT129" s="1116">
        <v>30</v>
      </c>
      <c r="BU129" s="1119"/>
      <c r="BV129" s="1119"/>
      <c r="BW129" s="1119"/>
      <c r="BX129" s="1119"/>
      <c r="BY129" s="1119"/>
      <c r="BZ129" s="112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78" t="s">
        <v>501</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502</v>
      </c>
      <c r="X130" s="1122"/>
      <c r="Y130" s="1122"/>
      <c r="Z130" s="1123"/>
      <c r="AA130" s="1006">
        <v>1510483</v>
      </c>
      <c r="AB130" s="1007"/>
      <c r="AC130" s="1007"/>
      <c r="AD130" s="1007"/>
      <c r="AE130" s="1008"/>
      <c r="AF130" s="1009">
        <v>1543205</v>
      </c>
      <c r="AG130" s="1007"/>
      <c r="AH130" s="1007"/>
      <c r="AI130" s="1007"/>
      <c r="AJ130" s="1008"/>
      <c r="AK130" s="1009">
        <v>1607656</v>
      </c>
      <c r="AL130" s="1007"/>
      <c r="AM130" s="1007"/>
      <c r="AN130" s="1007"/>
      <c r="AO130" s="1008"/>
      <c r="AP130" s="1124"/>
      <c r="AQ130" s="1125"/>
      <c r="AR130" s="1125"/>
      <c r="AS130" s="1125"/>
      <c r="AT130" s="1126"/>
      <c r="AU130" s="284"/>
      <c r="AV130" s="284"/>
      <c r="AW130" s="284"/>
      <c r="AX130" s="1115" t="s">
        <v>503</v>
      </c>
      <c r="AY130" s="998"/>
      <c r="AZ130" s="998"/>
      <c r="BA130" s="998"/>
      <c r="BB130" s="998"/>
      <c r="BC130" s="998"/>
      <c r="BD130" s="998"/>
      <c r="BE130" s="999"/>
      <c r="BF130" s="1152">
        <v>11.9</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504</v>
      </c>
      <c r="X131" s="1160"/>
      <c r="Y131" s="1160"/>
      <c r="Z131" s="1161"/>
      <c r="AA131" s="1053">
        <v>7828897</v>
      </c>
      <c r="AB131" s="1032"/>
      <c r="AC131" s="1032"/>
      <c r="AD131" s="1032"/>
      <c r="AE131" s="1033"/>
      <c r="AF131" s="1031">
        <v>7648800</v>
      </c>
      <c r="AG131" s="1032"/>
      <c r="AH131" s="1032"/>
      <c r="AI131" s="1032"/>
      <c r="AJ131" s="1033"/>
      <c r="AK131" s="1031">
        <v>7618330</v>
      </c>
      <c r="AL131" s="1032"/>
      <c r="AM131" s="1032"/>
      <c r="AN131" s="1032"/>
      <c r="AO131" s="1033"/>
      <c r="AP131" s="1162"/>
      <c r="AQ131" s="1163"/>
      <c r="AR131" s="1163"/>
      <c r="AS131" s="1163"/>
      <c r="AT131" s="1164"/>
      <c r="AU131" s="284"/>
      <c r="AV131" s="284"/>
      <c r="AW131" s="284"/>
      <c r="AX131" s="1134" t="s">
        <v>505</v>
      </c>
      <c r="AY131" s="1085"/>
      <c r="AZ131" s="1085"/>
      <c r="BA131" s="1085"/>
      <c r="BB131" s="1085"/>
      <c r="BC131" s="1085"/>
      <c r="BD131" s="1085"/>
      <c r="BE131" s="1086"/>
      <c r="BF131" s="1135">
        <v>164.3</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1" t="s">
        <v>506</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507</v>
      </c>
      <c r="W132" s="1145"/>
      <c r="X132" s="1145"/>
      <c r="Y132" s="1145"/>
      <c r="Z132" s="1146"/>
      <c r="AA132" s="1147">
        <v>11.82120546</v>
      </c>
      <c r="AB132" s="1148"/>
      <c r="AC132" s="1148"/>
      <c r="AD132" s="1148"/>
      <c r="AE132" s="1149"/>
      <c r="AF132" s="1150">
        <v>12.06916118</v>
      </c>
      <c r="AG132" s="1148"/>
      <c r="AH132" s="1148"/>
      <c r="AI132" s="1148"/>
      <c r="AJ132" s="1149"/>
      <c r="AK132" s="1150">
        <v>11.87034429</v>
      </c>
      <c r="AL132" s="1148"/>
      <c r="AM132" s="1148"/>
      <c r="AN132" s="1148"/>
      <c r="AO132" s="1149"/>
      <c r="AP132" s="1047"/>
      <c r="AQ132" s="1048"/>
      <c r="AR132" s="1048"/>
      <c r="AS132" s="1048"/>
      <c r="AT132" s="115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508</v>
      </c>
      <c r="W133" s="1128"/>
      <c r="X133" s="1128"/>
      <c r="Y133" s="1128"/>
      <c r="Z133" s="1129"/>
      <c r="AA133" s="1130">
        <v>11.2</v>
      </c>
      <c r="AB133" s="1131"/>
      <c r="AC133" s="1131"/>
      <c r="AD133" s="1131"/>
      <c r="AE133" s="1132"/>
      <c r="AF133" s="1130">
        <v>11.5</v>
      </c>
      <c r="AG133" s="1131"/>
      <c r="AH133" s="1131"/>
      <c r="AI133" s="1131"/>
      <c r="AJ133" s="1132"/>
      <c r="AK133" s="1130">
        <v>11.9</v>
      </c>
      <c r="AL133" s="1131"/>
      <c r="AM133" s="1131"/>
      <c r="AN133" s="1131"/>
      <c r="AO133" s="1132"/>
      <c r="AP133" s="1077"/>
      <c r="AQ133" s="1078"/>
      <c r="AR133" s="1078"/>
      <c r="AS133" s="1078"/>
      <c r="AT133" s="113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0CJofOPx+cLXPnmFfvHJvgPU/oOKLTKTOYR2+PhYj2a3iq8QYjIcXicA786kP7xYG1+B4ocrTQ5t14HTyD5lA==" saltValue="fuvf3i+P/EUfRyGlQ/K5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MUKnWhfVG+9hAMAnA1DKggK1g1hLt63RHcqsq0AW4Vvn5g8GELqAI+MTzZpopc8estTqmXnYIRrgesQirXlUw==" saltValue="tWc7bUkkAeqhOrQXO5fk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mRvCKPIi3BL3y2lSQUdLWtSmjagVWXE0E/ICg9/vdsjBgnMV3pjoIMlkWwmcz+54hCi+WkXRUFLhj0G/7vC/g==" saltValue="/A1WyUP4CNdR+53z7i9z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8"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69"/>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0" t="s">
        <v>517</v>
      </c>
      <c r="AL9" s="1171"/>
      <c r="AM9" s="1171"/>
      <c r="AN9" s="1172"/>
      <c r="AO9" s="312">
        <v>2458945</v>
      </c>
      <c r="AP9" s="312">
        <v>83734</v>
      </c>
      <c r="AQ9" s="313">
        <v>83394</v>
      </c>
      <c r="AR9" s="314">
        <v>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0" t="s">
        <v>518</v>
      </c>
      <c r="AL10" s="1171"/>
      <c r="AM10" s="1171"/>
      <c r="AN10" s="1172"/>
      <c r="AO10" s="315">
        <v>258693</v>
      </c>
      <c r="AP10" s="315">
        <v>8809</v>
      </c>
      <c r="AQ10" s="316">
        <v>6219</v>
      </c>
      <c r="AR10" s="317">
        <v>41.6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0" t="s">
        <v>519</v>
      </c>
      <c r="AL11" s="1171"/>
      <c r="AM11" s="1171"/>
      <c r="AN11" s="1172"/>
      <c r="AO11" s="315">
        <v>337773</v>
      </c>
      <c r="AP11" s="315">
        <v>11502</v>
      </c>
      <c r="AQ11" s="316">
        <v>9118</v>
      </c>
      <c r="AR11" s="317">
        <v>26.1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0" t="s">
        <v>520</v>
      </c>
      <c r="AL12" s="1171"/>
      <c r="AM12" s="1171"/>
      <c r="AN12" s="1172"/>
      <c r="AO12" s="315">
        <v>358</v>
      </c>
      <c r="AP12" s="315">
        <v>12</v>
      </c>
      <c r="AQ12" s="316">
        <v>987</v>
      </c>
      <c r="AR12" s="317">
        <v>-98.8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0" t="s">
        <v>521</v>
      </c>
      <c r="AL13" s="1171"/>
      <c r="AM13" s="1171"/>
      <c r="AN13" s="1172"/>
      <c r="AO13" s="315" t="s">
        <v>522</v>
      </c>
      <c r="AP13" s="315" t="s">
        <v>522</v>
      </c>
      <c r="AQ13" s="316">
        <v>9</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0" t="s">
        <v>523</v>
      </c>
      <c r="AL14" s="1171"/>
      <c r="AM14" s="1171"/>
      <c r="AN14" s="1172"/>
      <c r="AO14" s="315">
        <v>74264</v>
      </c>
      <c r="AP14" s="315">
        <v>2529</v>
      </c>
      <c r="AQ14" s="316">
        <v>3664</v>
      </c>
      <c r="AR14" s="317">
        <v>-31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0" t="s">
        <v>524</v>
      </c>
      <c r="AL15" s="1171"/>
      <c r="AM15" s="1171"/>
      <c r="AN15" s="1172"/>
      <c r="AO15" s="315">
        <v>90583</v>
      </c>
      <c r="AP15" s="315">
        <v>3085</v>
      </c>
      <c r="AQ15" s="316">
        <v>1887</v>
      </c>
      <c r="AR15" s="317">
        <v>63.5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3" t="s">
        <v>525</v>
      </c>
      <c r="AL16" s="1174"/>
      <c r="AM16" s="1174"/>
      <c r="AN16" s="1175"/>
      <c r="AO16" s="315">
        <v>-237585</v>
      </c>
      <c r="AP16" s="315">
        <v>-8090</v>
      </c>
      <c r="AQ16" s="316">
        <v>-7696</v>
      </c>
      <c r="AR16" s="317">
        <v>5.0999999999999996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3" t="s">
        <v>190</v>
      </c>
      <c r="AL17" s="1174"/>
      <c r="AM17" s="1174"/>
      <c r="AN17" s="1175"/>
      <c r="AO17" s="315">
        <v>2983031</v>
      </c>
      <c r="AP17" s="315">
        <v>101581</v>
      </c>
      <c r="AQ17" s="316">
        <v>97581</v>
      </c>
      <c r="AR17" s="317">
        <v>4.0999999999999996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5" t="s">
        <v>530</v>
      </c>
      <c r="AL21" s="1166"/>
      <c r="AM21" s="1166"/>
      <c r="AN21" s="1167"/>
      <c r="AO21" s="327">
        <v>10.76</v>
      </c>
      <c r="AP21" s="328">
        <v>9.5399999999999991</v>
      </c>
      <c r="AQ21" s="329">
        <v>1.22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5" t="s">
        <v>531</v>
      </c>
      <c r="AL22" s="1166"/>
      <c r="AM22" s="1166"/>
      <c r="AN22" s="1167"/>
      <c r="AO22" s="332">
        <v>92.8</v>
      </c>
      <c r="AP22" s="333">
        <v>97.4</v>
      </c>
      <c r="AQ22" s="334">
        <v>-4.5999999999999996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8"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69"/>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1" t="s">
        <v>535</v>
      </c>
      <c r="AL32" s="1182"/>
      <c r="AM32" s="1182"/>
      <c r="AN32" s="1183"/>
      <c r="AO32" s="342">
        <v>1856872</v>
      </c>
      <c r="AP32" s="342">
        <v>63232</v>
      </c>
      <c r="AQ32" s="343">
        <v>62676</v>
      </c>
      <c r="AR32" s="344">
        <v>0.9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1" t="s">
        <v>536</v>
      </c>
      <c r="AL33" s="1182"/>
      <c r="AM33" s="1182"/>
      <c r="AN33" s="1183"/>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1" t="s">
        <v>537</v>
      </c>
      <c r="AL34" s="1182"/>
      <c r="AM34" s="1182"/>
      <c r="AN34" s="1183"/>
      <c r="AO34" s="342" t="s">
        <v>522</v>
      </c>
      <c r="AP34" s="342" t="s">
        <v>522</v>
      </c>
      <c r="AQ34" s="343">
        <v>16</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1" t="s">
        <v>538</v>
      </c>
      <c r="AL35" s="1182"/>
      <c r="AM35" s="1182"/>
      <c r="AN35" s="1183"/>
      <c r="AO35" s="342">
        <v>685188</v>
      </c>
      <c r="AP35" s="342">
        <v>23333</v>
      </c>
      <c r="AQ35" s="343">
        <v>17882</v>
      </c>
      <c r="AR35" s="344">
        <v>30.5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1" t="s">
        <v>539</v>
      </c>
      <c r="AL36" s="1182"/>
      <c r="AM36" s="1182"/>
      <c r="AN36" s="1183"/>
      <c r="AO36" s="342">
        <v>61437</v>
      </c>
      <c r="AP36" s="342">
        <v>2092</v>
      </c>
      <c r="AQ36" s="343">
        <v>3809</v>
      </c>
      <c r="AR36" s="344">
        <v>-45.1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1" t="s">
        <v>540</v>
      </c>
      <c r="AL37" s="1182"/>
      <c r="AM37" s="1182"/>
      <c r="AN37" s="1183"/>
      <c r="AO37" s="342">
        <v>16333</v>
      </c>
      <c r="AP37" s="342">
        <v>556</v>
      </c>
      <c r="AQ37" s="343">
        <v>679</v>
      </c>
      <c r="AR37" s="344">
        <v>-18.100000000000001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4" t="s">
        <v>541</v>
      </c>
      <c r="AL38" s="1185"/>
      <c r="AM38" s="1185"/>
      <c r="AN38" s="1186"/>
      <c r="AO38" s="345">
        <v>64</v>
      </c>
      <c r="AP38" s="345">
        <v>2</v>
      </c>
      <c r="AQ38" s="346">
        <v>2</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4" t="s">
        <v>542</v>
      </c>
      <c r="AL39" s="1185"/>
      <c r="AM39" s="1185"/>
      <c r="AN39" s="1186"/>
      <c r="AO39" s="342">
        <v>-107916</v>
      </c>
      <c r="AP39" s="342">
        <v>-3675</v>
      </c>
      <c r="AQ39" s="343">
        <v>-2913</v>
      </c>
      <c r="AR39" s="344">
        <v>26.2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1" t="s">
        <v>543</v>
      </c>
      <c r="AL40" s="1182"/>
      <c r="AM40" s="1182"/>
      <c r="AN40" s="1183"/>
      <c r="AO40" s="342">
        <v>-1607656</v>
      </c>
      <c r="AP40" s="342">
        <v>-54745</v>
      </c>
      <c r="AQ40" s="343">
        <v>-59622</v>
      </c>
      <c r="AR40" s="344">
        <v>-8.1999999999999993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7" t="s">
        <v>301</v>
      </c>
      <c r="AL41" s="1188"/>
      <c r="AM41" s="1188"/>
      <c r="AN41" s="1189"/>
      <c r="AO41" s="342">
        <v>904322</v>
      </c>
      <c r="AP41" s="342">
        <v>30795</v>
      </c>
      <c r="AQ41" s="343">
        <v>22530</v>
      </c>
      <c r="AR41" s="344">
        <v>36.700000000000003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6" t="s">
        <v>512</v>
      </c>
      <c r="AN49" s="1178" t="s">
        <v>547</v>
      </c>
      <c r="AO49" s="1179"/>
      <c r="AP49" s="1179"/>
      <c r="AQ49" s="1179"/>
      <c r="AR49" s="118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7"/>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2898686</v>
      </c>
      <c r="AN51" s="364">
        <v>94031</v>
      </c>
      <c r="AO51" s="365">
        <v>16.5</v>
      </c>
      <c r="AP51" s="366">
        <v>83623</v>
      </c>
      <c r="AQ51" s="367">
        <v>-0.9</v>
      </c>
      <c r="AR51" s="368">
        <v>17.399999999999999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1975676</v>
      </c>
      <c r="AN52" s="372">
        <v>64089</v>
      </c>
      <c r="AO52" s="373">
        <v>79.900000000000006</v>
      </c>
      <c r="AP52" s="374">
        <v>48787</v>
      </c>
      <c r="AQ52" s="375">
        <v>10</v>
      </c>
      <c r="AR52" s="376">
        <v>69.900000000000006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3151652</v>
      </c>
      <c r="AN53" s="364">
        <v>103137</v>
      </c>
      <c r="AO53" s="365">
        <v>9.6999999999999993</v>
      </c>
      <c r="AP53" s="366">
        <v>87974</v>
      </c>
      <c r="AQ53" s="367">
        <v>5.2</v>
      </c>
      <c r="AR53" s="368">
        <v>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2296264</v>
      </c>
      <c r="AN54" s="372">
        <v>75144</v>
      </c>
      <c r="AO54" s="373">
        <v>17.2</v>
      </c>
      <c r="AP54" s="374">
        <v>48183</v>
      </c>
      <c r="AQ54" s="375">
        <v>-1.2</v>
      </c>
      <c r="AR54" s="376">
        <v>18.399999999999999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1210545</v>
      </c>
      <c r="AN55" s="364">
        <v>39986</v>
      </c>
      <c r="AO55" s="365">
        <v>-61.2</v>
      </c>
      <c r="AP55" s="366">
        <v>78864</v>
      </c>
      <c r="AQ55" s="367">
        <v>-10.4</v>
      </c>
      <c r="AR55" s="368">
        <v>-50.8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741186</v>
      </c>
      <c r="AN56" s="372">
        <v>24483</v>
      </c>
      <c r="AO56" s="373">
        <v>-67.400000000000006</v>
      </c>
      <c r="AP56" s="374">
        <v>46136</v>
      </c>
      <c r="AQ56" s="375">
        <v>-4.2</v>
      </c>
      <c r="AR56" s="376">
        <v>-63.2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2414036</v>
      </c>
      <c r="AN57" s="364">
        <v>81103</v>
      </c>
      <c r="AO57" s="365">
        <v>102.8</v>
      </c>
      <c r="AP57" s="366">
        <v>85042</v>
      </c>
      <c r="AQ57" s="367">
        <v>7.8</v>
      </c>
      <c r="AR57" s="368">
        <v>95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1298217</v>
      </c>
      <c r="AN58" s="372">
        <v>43616</v>
      </c>
      <c r="AO58" s="373">
        <v>78.099999999999994</v>
      </c>
      <c r="AP58" s="374">
        <v>50806</v>
      </c>
      <c r="AQ58" s="375">
        <v>10.1</v>
      </c>
      <c r="AR58" s="376">
        <v>68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2706484</v>
      </c>
      <c r="AN59" s="364">
        <v>92164</v>
      </c>
      <c r="AO59" s="365">
        <v>13.6</v>
      </c>
      <c r="AP59" s="366">
        <v>83774</v>
      </c>
      <c r="AQ59" s="367">
        <v>-1.5</v>
      </c>
      <c r="AR59" s="368">
        <v>15.1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2478545</v>
      </c>
      <c r="AN60" s="372">
        <v>84402</v>
      </c>
      <c r="AO60" s="373">
        <v>93.5</v>
      </c>
      <c r="AP60" s="374">
        <v>52179</v>
      </c>
      <c r="AQ60" s="375">
        <v>2.7</v>
      </c>
      <c r="AR60" s="376">
        <v>90.8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2476281</v>
      </c>
      <c r="AN61" s="379">
        <v>82084</v>
      </c>
      <c r="AO61" s="380">
        <v>16.3</v>
      </c>
      <c r="AP61" s="381">
        <v>83855</v>
      </c>
      <c r="AQ61" s="382">
        <v>0</v>
      </c>
      <c r="AR61" s="368">
        <v>16.3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1757978</v>
      </c>
      <c r="AN62" s="372">
        <v>58347</v>
      </c>
      <c r="AO62" s="373">
        <v>40.299999999999997</v>
      </c>
      <c r="AP62" s="374">
        <v>49218</v>
      </c>
      <c r="AQ62" s="375">
        <v>3.5</v>
      </c>
      <c r="AR62" s="376">
        <v>36.799999999999997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8LXjJH+UhQiJ6rceteeKKQ/6Ce5MAuq4rh2Cek8vXGWoMO6IVVpTcgLuT6cuDkZV5NXzLfJwCD95+UgNgvRBg==" saltValue="HpOJYOcnNDu3lBbqJRKg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XUPQfTYMG5dGRXPanfm/Rwvgw+pQA/UcNH5tRYNUBGGrW8255zgtf6ehz35CWxSqaP675z4hMbvc5erUwSzyQ==" saltValue="tlGErDfb07ag/BjUyFBK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hoKaKZrju5v6Pdc21AQ5tvdg5qtRt///34VRbxfIOJiz5Ho3C9HM8QK8awH85D8k3FUKK1VMVZR3DjbBoGDLQ==" saltValue="TXt5z1c2ppnfRfTdC1YR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0" t="s">
        <v>3</v>
      </c>
      <c r="D47" s="1190"/>
      <c r="E47" s="1191"/>
      <c r="F47" s="11">
        <v>10.63</v>
      </c>
      <c r="G47" s="12">
        <v>10.58</v>
      </c>
      <c r="H47" s="12">
        <v>10.78</v>
      </c>
      <c r="I47" s="12">
        <v>7.75</v>
      </c>
      <c r="J47" s="13">
        <v>4.47</v>
      </c>
    </row>
    <row r="48" spans="2:10" ht="57.75" customHeight="1" x14ac:dyDescent="0.15">
      <c r="B48" s="14"/>
      <c r="C48" s="1192" t="s">
        <v>4</v>
      </c>
      <c r="D48" s="1192"/>
      <c r="E48" s="1193"/>
      <c r="F48" s="15">
        <v>5.5</v>
      </c>
      <c r="G48" s="16">
        <v>7.72</v>
      </c>
      <c r="H48" s="16">
        <v>4.5199999999999996</v>
      </c>
      <c r="I48" s="16">
        <v>5.41</v>
      </c>
      <c r="J48" s="17">
        <v>6.79</v>
      </c>
    </row>
    <row r="49" spans="2:10" ht="57.75" customHeight="1" thickBot="1" x14ac:dyDescent="0.2">
      <c r="B49" s="18"/>
      <c r="C49" s="1194" t="s">
        <v>5</v>
      </c>
      <c r="D49" s="1194"/>
      <c r="E49" s="1195"/>
      <c r="F49" s="19" t="s">
        <v>568</v>
      </c>
      <c r="G49" s="20">
        <v>2.2599999999999998</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eA1nGH44hTzMs6y7o2pln3T8CUXdgW7p/UJwj2VMeFDnNHG5jDcyDZEM9HfHKFISuGakKsj1Ol0EYTxGEKFPg==" saltValue="Pr8UK2HU4np9bdlCJRYq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2" t="s">
        <v>572</v>
      </c>
      <c r="D34" s="1202"/>
      <c r="E34" s="1203"/>
      <c r="F34" s="32">
        <v>5.21</v>
      </c>
      <c r="G34" s="33">
        <v>7.29</v>
      </c>
      <c r="H34" s="33">
        <v>4.3499999999999996</v>
      </c>
      <c r="I34" s="33">
        <v>5.17</v>
      </c>
      <c r="J34" s="34">
        <v>6.45</v>
      </c>
      <c r="K34" s="22"/>
      <c r="L34" s="22"/>
      <c r="M34" s="22"/>
      <c r="N34" s="22"/>
      <c r="O34" s="22"/>
      <c r="P34" s="22"/>
    </row>
    <row r="35" spans="1:16" ht="39" customHeight="1" x14ac:dyDescent="0.15">
      <c r="A35" s="22"/>
      <c r="B35" s="35"/>
      <c r="C35" s="1196" t="s">
        <v>573</v>
      </c>
      <c r="D35" s="1197"/>
      <c r="E35" s="1198"/>
      <c r="F35" s="36">
        <v>4.28</v>
      </c>
      <c r="G35" s="37">
        <v>3.67</v>
      </c>
      <c r="H35" s="37">
        <v>4.18</v>
      </c>
      <c r="I35" s="37">
        <v>4.7300000000000004</v>
      </c>
      <c r="J35" s="38">
        <v>5.45</v>
      </c>
      <c r="K35" s="22"/>
      <c r="L35" s="22"/>
      <c r="M35" s="22"/>
      <c r="N35" s="22"/>
      <c r="O35" s="22"/>
      <c r="P35" s="22"/>
    </row>
    <row r="36" spans="1:16" ht="39" customHeight="1" x14ac:dyDescent="0.15">
      <c r="A36" s="22"/>
      <c r="B36" s="35"/>
      <c r="C36" s="1196" t="s">
        <v>574</v>
      </c>
      <c r="D36" s="1197"/>
      <c r="E36" s="1198"/>
      <c r="F36" s="36">
        <v>1.68</v>
      </c>
      <c r="G36" s="37">
        <v>1.51</v>
      </c>
      <c r="H36" s="37">
        <v>2.65</v>
      </c>
      <c r="I36" s="37">
        <v>3.65</v>
      </c>
      <c r="J36" s="38">
        <v>3.46</v>
      </c>
      <c r="K36" s="22"/>
      <c r="L36" s="22"/>
      <c r="M36" s="22"/>
      <c r="N36" s="22"/>
      <c r="O36" s="22"/>
      <c r="P36" s="22"/>
    </row>
    <row r="37" spans="1:16" ht="39" customHeight="1" x14ac:dyDescent="0.15">
      <c r="A37" s="22"/>
      <c r="B37" s="35"/>
      <c r="C37" s="1196" t="s">
        <v>575</v>
      </c>
      <c r="D37" s="1197"/>
      <c r="E37" s="1198"/>
      <c r="F37" s="36">
        <v>1.26</v>
      </c>
      <c r="G37" s="37">
        <v>1.58</v>
      </c>
      <c r="H37" s="37">
        <v>1.65</v>
      </c>
      <c r="I37" s="37">
        <v>0.64</v>
      </c>
      <c r="J37" s="38">
        <v>2.34</v>
      </c>
      <c r="K37" s="22"/>
      <c r="L37" s="22"/>
      <c r="M37" s="22"/>
      <c r="N37" s="22"/>
      <c r="O37" s="22"/>
      <c r="P37" s="22"/>
    </row>
    <row r="38" spans="1:16" ht="39" customHeight="1" x14ac:dyDescent="0.15">
      <c r="A38" s="22"/>
      <c r="B38" s="35"/>
      <c r="C38" s="1196" t="s">
        <v>576</v>
      </c>
      <c r="D38" s="1197"/>
      <c r="E38" s="1198"/>
      <c r="F38" s="36">
        <v>1.3</v>
      </c>
      <c r="G38" s="37">
        <v>0.77</v>
      </c>
      <c r="H38" s="37">
        <v>0.21</v>
      </c>
      <c r="I38" s="37">
        <v>2.02</v>
      </c>
      <c r="J38" s="38">
        <v>0.85</v>
      </c>
      <c r="K38" s="22"/>
      <c r="L38" s="22"/>
      <c r="M38" s="22"/>
      <c r="N38" s="22"/>
      <c r="O38" s="22"/>
      <c r="P38" s="22"/>
    </row>
    <row r="39" spans="1:16" ht="39" customHeight="1" x14ac:dyDescent="0.15">
      <c r="A39" s="22"/>
      <c r="B39" s="35"/>
      <c r="C39" s="1196" t="s">
        <v>577</v>
      </c>
      <c r="D39" s="1197"/>
      <c r="E39" s="1198"/>
      <c r="F39" s="36">
        <v>0.06</v>
      </c>
      <c r="G39" s="37">
        <v>0.25</v>
      </c>
      <c r="H39" s="37">
        <v>0.28999999999999998</v>
      </c>
      <c r="I39" s="37">
        <v>0.19</v>
      </c>
      <c r="J39" s="38">
        <v>0.32</v>
      </c>
      <c r="K39" s="22"/>
      <c r="L39" s="22"/>
      <c r="M39" s="22"/>
      <c r="N39" s="22"/>
      <c r="O39" s="22"/>
      <c r="P39" s="22"/>
    </row>
    <row r="40" spans="1:16" ht="39" customHeight="1" x14ac:dyDescent="0.15">
      <c r="A40" s="22"/>
      <c r="B40" s="35"/>
      <c r="C40" s="1196" t="s">
        <v>578</v>
      </c>
      <c r="D40" s="1197"/>
      <c r="E40" s="1198"/>
      <c r="F40" s="36">
        <v>0.22</v>
      </c>
      <c r="G40" s="37">
        <v>0.33</v>
      </c>
      <c r="H40" s="37">
        <v>0.16</v>
      </c>
      <c r="I40" s="37">
        <v>0.22</v>
      </c>
      <c r="J40" s="38">
        <v>0.3</v>
      </c>
      <c r="K40" s="22"/>
      <c r="L40" s="22"/>
      <c r="M40" s="22"/>
      <c r="N40" s="22"/>
      <c r="O40" s="22"/>
      <c r="P40" s="22"/>
    </row>
    <row r="41" spans="1:16" ht="39" customHeight="1" x14ac:dyDescent="0.15">
      <c r="A41" s="22"/>
      <c r="B41" s="35"/>
      <c r="C41" s="1196" t="s">
        <v>579</v>
      </c>
      <c r="D41" s="1197"/>
      <c r="E41" s="1198"/>
      <c r="F41" s="36">
        <v>0.12</v>
      </c>
      <c r="G41" s="37">
        <v>0.18</v>
      </c>
      <c r="H41" s="37">
        <v>0.28999999999999998</v>
      </c>
      <c r="I41" s="37">
        <v>0.22</v>
      </c>
      <c r="J41" s="38">
        <v>0.2</v>
      </c>
      <c r="K41" s="22"/>
      <c r="L41" s="22"/>
      <c r="M41" s="22"/>
      <c r="N41" s="22"/>
      <c r="O41" s="22"/>
      <c r="P41" s="22"/>
    </row>
    <row r="42" spans="1:16" ht="39" customHeight="1" x14ac:dyDescent="0.15">
      <c r="A42" s="22"/>
      <c r="B42" s="39"/>
      <c r="C42" s="1196" t="s">
        <v>580</v>
      </c>
      <c r="D42" s="1197"/>
      <c r="E42" s="1198"/>
      <c r="F42" s="36" t="s">
        <v>522</v>
      </c>
      <c r="G42" s="37" t="s">
        <v>522</v>
      </c>
      <c r="H42" s="37" t="s">
        <v>522</v>
      </c>
      <c r="I42" s="37" t="s">
        <v>522</v>
      </c>
      <c r="J42" s="38" t="s">
        <v>522</v>
      </c>
      <c r="K42" s="22"/>
      <c r="L42" s="22"/>
      <c r="M42" s="22"/>
      <c r="N42" s="22"/>
      <c r="O42" s="22"/>
      <c r="P42" s="22"/>
    </row>
    <row r="43" spans="1:16" ht="39" customHeight="1" thickBot="1" x14ac:dyDescent="0.2">
      <c r="A43" s="22"/>
      <c r="B43" s="40"/>
      <c r="C43" s="1199" t="s">
        <v>581</v>
      </c>
      <c r="D43" s="1200"/>
      <c r="E43" s="1201"/>
      <c r="F43" s="41">
        <v>0.12</v>
      </c>
      <c r="G43" s="42">
        <v>0.11</v>
      </c>
      <c r="H43" s="42">
        <v>0.35</v>
      </c>
      <c r="I43" s="42">
        <v>0.01</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EDfsOdVoPzoAgc9dt/ywQ56uiIRBNi9aJBCbycA5aq8OMZVD+7awmtQ7SW5BR1azbHCKQw6C3wNpqQWO4q9jw==" saltValue="0V+xu+9oKyu7sZvmBbzH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2032</v>
      </c>
      <c r="L45" s="60">
        <v>1906</v>
      </c>
      <c r="M45" s="60">
        <v>1828</v>
      </c>
      <c r="N45" s="60">
        <v>1814</v>
      </c>
      <c r="O45" s="61">
        <v>1857</v>
      </c>
      <c r="P45" s="48"/>
      <c r="Q45" s="48"/>
      <c r="R45" s="48"/>
      <c r="S45" s="48"/>
      <c r="T45" s="48"/>
      <c r="U45" s="48"/>
    </row>
    <row r="46" spans="1:21" ht="30.75" customHeight="1" x14ac:dyDescent="0.15">
      <c r="A46" s="48"/>
      <c r="B46" s="1206"/>
      <c r="C46" s="1207"/>
      <c r="D46" s="62"/>
      <c r="E46" s="1212" t="s">
        <v>13</v>
      </c>
      <c r="F46" s="1212"/>
      <c r="G46" s="1212"/>
      <c r="H46" s="1212"/>
      <c r="I46" s="1212"/>
      <c r="J46" s="1213"/>
      <c r="K46" s="63" t="s">
        <v>522</v>
      </c>
      <c r="L46" s="64" t="s">
        <v>522</v>
      </c>
      <c r="M46" s="64" t="s">
        <v>522</v>
      </c>
      <c r="N46" s="64" t="s">
        <v>522</v>
      </c>
      <c r="O46" s="65" t="s">
        <v>522</v>
      </c>
      <c r="P46" s="48"/>
      <c r="Q46" s="48"/>
      <c r="R46" s="48"/>
      <c r="S46" s="48"/>
      <c r="T46" s="48"/>
      <c r="U46" s="48"/>
    </row>
    <row r="47" spans="1:21" ht="30.75" customHeight="1" x14ac:dyDescent="0.15">
      <c r="A47" s="48"/>
      <c r="B47" s="1206"/>
      <c r="C47" s="1207"/>
      <c r="D47" s="62"/>
      <c r="E47" s="1212" t="s">
        <v>14</v>
      </c>
      <c r="F47" s="1212"/>
      <c r="G47" s="1212"/>
      <c r="H47" s="1212"/>
      <c r="I47" s="1212"/>
      <c r="J47" s="1213"/>
      <c r="K47" s="63" t="s">
        <v>522</v>
      </c>
      <c r="L47" s="64" t="s">
        <v>522</v>
      </c>
      <c r="M47" s="64" t="s">
        <v>522</v>
      </c>
      <c r="N47" s="64" t="s">
        <v>522</v>
      </c>
      <c r="O47" s="65" t="s">
        <v>522</v>
      </c>
      <c r="P47" s="48"/>
      <c r="Q47" s="48"/>
      <c r="R47" s="48"/>
      <c r="S47" s="48"/>
      <c r="T47" s="48"/>
      <c r="U47" s="48"/>
    </row>
    <row r="48" spans="1:21" ht="30.75" customHeight="1" x14ac:dyDescent="0.15">
      <c r="A48" s="48"/>
      <c r="B48" s="1206"/>
      <c r="C48" s="1207"/>
      <c r="D48" s="62"/>
      <c r="E48" s="1212" t="s">
        <v>15</v>
      </c>
      <c r="F48" s="1212"/>
      <c r="G48" s="1212"/>
      <c r="H48" s="1212"/>
      <c r="I48" s="1212"/>
      <c r="J48" s="1213"/>
      <c r="K48" s="63">
        <v>650</v>
      </c>
      <c r="L48" s="64">
        <v>588</v>
      </c>
      <c r="M48" s="64">
        <v>643</v>
      </c>
      <c r="N48" s="64">
        <v>682</v>
      </c>
      <c r="O48" s="65">
        <v>685</v>
      </c>
      <c r="P48" s="48"/>
      <c r="Q48" s="48"/>
      <c r="R48" s="48"/>
      <c r="S48" s="48"/>
      <c r="T48" s="48"/>
      <c r="U48" s="48"/>
    </row>
    <row r="49" spans="1:21" ht="30.75" customHeight="1" x14ac:dyDescent="0.15">
      <c r="A49" s="48"/>
      <c r="B49" s="1206"/>
      <c r="C49" s="1207"/>
      <c r="D49" s="62"/>
      <c r="E49" s="1212" t="s">
        <v>16</v>
      </c>
      <c r="F49" s="1212"/>
      <c r="G49" s="1212"/>
      <c r="H49" s="1212"/>
      <c r="I49" s="1212"/>
      <c r="J49" s="1213"/>
      <c r="K49" s="63">
        <v>42</v>
      </c>
      <c r="L49" s="64">
        <v>37</v>
      </c>
      <c r="M49" s="64">
        <v>46</v>
      </c>
      <c r="N49" s="64">
        <v>54</v>
      </c>
      <c r="O49" s="65">
        <v>61</v>
      </c>
      <c r="P49" s="48"/>
      <c r="Q49" s="48"/>
      <c r="R49" s="48"/>
      <c r="S49" s="48"/>
      <c r="T49" s="48"/>
      <c r="U49" s="48"/>
    </row>
    <row r="50" spans="1:21" ht="30.75" customHeight="1" x14ac:dyDescent="0.15">
      <c r="A50" s="48"/>
      <c r="B50" s="1206"/>
      <c r="C50" s="1207"/>
      <c r="D50" s="62"/>
      <c r="E50" s="1212" t="s">
        <v>17</v>
      </c>
      <c r="F50" s="1212"/>
      <c r="G50" s="1212"/>
      <c r="H50" s="1212"/>
      <c r="I50" s="1212"/>
      <c r="J50" s="1213"/>
      <c r="K50" s="63">
        <v>54</v>
      </c>
      <c r="L50" s="64">
        <v>24</v>
      </c>
      <c r="M50" s="64">
        <v>20</v>
      </c>
      <c r="N50" s="64">
        <v>20</v>
      </c>
      <c r="O50" s="65">
        <v>16</v>
      </c>
      <c r="P50" s="48"/>
      <c r="Q50" s="48"/>
      <c r="R50" s="48"/>
      <c r="S50" s="48"/>
      <c r="T50" s="48"/>
      <c r="U50" s="48"/>
    </row>
    <row r="51" spans="1:21" ht="30.75" customHeight="1" x14ac:dyDescent="0.15">
      <c r="A51" s="48"/>
      <c r="B51" s="1208"/>
      <c r="C51" s="1209"/>
      <c r="D51" s="66"/>
      <c r="E51" s="1212" t="s">
        <v>18</v>
      </c>
      <c r="F51" s="1212"/>
      <c r="G51" s="1212"/>
      <c r="H51" s="1212"/>
      <c r="I51" s="1212"/>
      <c r="J51" s="1213"/>
      <c r="K51" s="63" t="s">
        <v>522</v>
      </c>
      <c r="L51" s="64">
        <v>0</v>
      </c>
      <c r="M51" s="64" t="s">
        <v>522</v>
      </c>
      <c r="N51" s="64" t="s">
        <v>522</v>
      </c>
      <c r="O51" s="65">
        <v>0</v>
      </c>
      <c r="P51" s="48"/>
      <c r="Q51" s="48"/>
      <c r="R51" s="48"/>
      <c r="S51" s="48"/>
      <c r="T51" s="48"/>
      <c r="U51" s="48"/>
    </row>
    <row r="52" spans="1:21" ht="30.75" customHeight="1" x14ac:dyDescent="0.15">
      <c r="A52" s="48"/>
      <c r="B52" s="1214" t="s">
        <v>19</v>
      </c>
      <c r="C52" s="1215"/>
      <c r="D52" s="66"/>
      <c r="E52" s="1212" t="s">
        <v>20</v>
      </c>
      <c r="F52" s="1212"/>
      <c r="G52" s="1212"/>
      <c r="H52" s="1212"/>
      <c r="I52" s="1212"/>
      <c r="J52" s="1213"/>
      <c r="K52" s="63">
        <v>1909</v>
      </c>
      <c r="L52" s="64">
        <v>1708</v>
      </c>
      <c r="M52" s="64">
        <v>1611</v>
      </c>
      <c r="N52" s="64">
        <v>1646</v>
      </c>
      <c r="O52" s="65">
        <v>1715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869</v>
      </c>
      <c r="L53" s="69">
        <v>847</v>
      </c>
      <c r="M53" s="69">
        <v>926</v>
      </c>
      <c r="N53" s="69">
        <v>924</v>
      </c>
      <c r="O53" s="70">
        <v>904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20" t="s">
        <v>25</v>
      </c>
      <c r="C57" s="1221"/>
      <c r="D57" s="1224" t="s">
        <v>26</v>
      </c>
      <c r="E57" s="1225"/>
      <c r="F57" s="1225"/>
      <c r="G57" s="1225"/>
      <c r="H57" s="1225"/>
      <c r="I57" s="1225"/>
      <c r="J57" s="1226"/>
      <c r="K57" s="82" t="s">
        <v>615</v>
      </c>
      <c r="L57" s="83" t="s">
        <v>615</v>
      </c>
      <c r="M57" s="83" t="s">
        <v>615</v>
      </c>
      <c r="N57" s="83" t="s">
        <v>615</v>
      </c>
      <c r="O57" s="84" t="s">
        <v>615</v>
      </c>
    </row>
    <row r="58" spans="1:21" ht="31.5" customHeight="1" thickBot="1" x14ac:dyDescent="0.2">
      <c r="B58" s="1222"/>
      <c r="C58" s="1223"/>
      <c r="D58" s="1227" t="s">
        <v>27</v>
      </c>
      <c r="E58" s="1228"/>
      <c r="F58" s="1228"/>
      <c r="G58" s="1228"/>
      <c r="H58" s="1228"/>
      <c r="I58" s="1228"/>
      <c r="J58" s="1229"/>
      <c r="K58" s="85" t="s">
        <v>615</v>
      </c>
      <c r="L58" s="86" t="s">
        <v>615</v>
      </c>
      <c r="M58" s="86" t="s">
        <v>615</v>
      </c>
      <c r="N58" s="86" t="s">
        <v>615</v>
      </c>
      <c r="O58" s="87" t="s">
        <v>615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zmBmb/OwlAzqvfE+igUjBvXYonGvgWKHdf/Em9VvDm+zOa487ywAK+0sao1EtZhiZiXin9CC+F9C2c6yt1YQ==" saltValue="gcuwC2V2dNnV2XgW8aTu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30" t="s">
        <v>30</v>
      </c>
      <c r="C41" s="1231"/>
      <c r="D41" s="101"/>
      <c r="E41" s="1236" t="s">
        <v>31</v>
      </c>
      <c r="F41" s="1236"/>
      <c r="G41" s="1236"/>
      <c r="H41" s="1237"/>
      <c r="I41" s="102">
        <v>18948</v>
      </c>
      <c r="J41" s="103">
        <v>20102</v>
      </c>
      <c r="K41" s="103">
        <v>19436</v>
      </c>
      <c r="L41" s="103">
        <v>19574</v>
      </c>
      <c r="M41" s="104">
        <v>20502</v>
      </c>
    </row>
    <row r="42" spans="2:13" ht="27.75" customHeight="1" x14ac:dyDescent="0.15">
      <c r="B42" s="1232"/>
      <c r="C42" s="1233"/>
      <c r="D42" s="105"/>
      <c r="E42" s="1238" t="s">
        <v>32</v>
      </c>
      <c r="F42" s="1238"/>
      <c r="G42" s="1238"/>
      <c r="H42" s="1239"/>
      <c r="I42" s="106">
        <v>207</v>
      </c>
      <c r="J42" s="107">
        <v>187</v>
      </c>
      <c r="K42" s="107">
        <v>181</v>
      </c>
      <c r="L42" s="107">
        <v>171</v>
      </c>
      <c r="M42" s="108">
        <v>144</v>
      </c>
    </row>
    <row r="43" spans="2:13" ht="27.75" customHeight="1" x14ac:dyDescent="0.15">
      <c r="B43" s="1232"/>
      <c r="C43" s="1233"/>
      <c r="D43" s="105"/>
      <c r="E43" s="1238" t="s">
        <v>33</v>
      </c>
      <c r="F43" s="1238"/>
      <c r="G43" s="1238"/>
      <c r="H43" s="1239"/>
      <c r="I43" s="106">
        <v>13158</v>
      </c>
      <c r="J43" s="107">
        <v>12998</v>
      </c>
      <c r="K43" s="107">
        <v>12935</v>
      </c>
      <c r="L43" s="107">
        <v>12404</v>
      </c>
      <c r="M43" s="108">
        <v>11659</v>
      </c>
    </row>
    <row r="44" spans="2:13" ht="27.75" customHeight="1" x14ac:dyDescent="0.15">
      <c r="B44" s="1232"/>
      <c r="C44" s="1233"/>
      <c r="D44" s="105"/>
      <c r="E44" s="1238" t="s">
        <v>34</v>
      </c>
      <c r="F44" s="1238"/>
      <c r="G44" s="1238"/>
      <c r="H44" s="1239"/>
      <c r="I44" s="106">
        <v>382</v>
      </c>
      <c r="J44" s="107">
        <v>326</v>
      </c>
      <c r="K44" s="107">
        <v>367</v>
      </c>
      <c r="L44" s="107">
        <v>403</v>
      </c>
      <c r="M44" s="108">
        <v>394</v>
      </c>
    </row>
    <row r="45" spans="2:13" ht="27.75" customHeight="1" x14ac:dyDescent="0.15">
      <c r="B45" s="1232"/>
      <c r="C45" s="1233"/>
      <c r="D45" s="105"/>
      <c r="E45" s="1238" t="s">
        <v>35</v>
      </c>
      <c r="F45" s="1238"/>
      <c r="G45" s="1238"/>
      <c r="H45" s="1239"/>
      <c r="I45" s="106">
        <v>3587</v>
      </c>
      <c r="J45" s="107">
        <v>3474</v>
      </c>
      <c r="K45" s="107">
        <v>3452</v>
      </c>
      <c r="L45" s="107">
        <v>3434</v>
      </c>
      <c r="M45" s="108">
        <v>3311</v>
      </c>
    </row>
    <row r="46" spans="2:13" ht="27.75" customHeight="1" x14ac:dyDescent="0.15">
      <c r="B46" s="1232"/>
      <c r="C46" s="1233"/>
      <c r="D46" s="109"/>
      <c r="E46" s="1238" t="s">
        <v>36</v>
      </c>
      <c r="F46" s="1238"/>
      <c r="G46" s="1238"/>
      <c r="H46" s="1239"/>
      <c r="I46" s="106">
        <v>160</v>
      </c>
      <c r="J46" s="107">
        <v>143</v>
      </c>
      <c r="K46" s="107">
        <v>126</v>
      </c>
      <c r="L46" s="107">
        <v>108</v>
      </c>
      <c r="M46" s="108">
        <v>91</v>
      </c>
    </row>
    <row r="47" spans="2:13" ht="27.75" customHeight="1" x14ac:dyDescent="0.15">
      <c r="B47" s="1232"/>
      <c r="C47" s="1233"/>
      <c r="D47" s="110"/>
      <c r="E47" s="1240" t="s">
        <v>37</v>
      </c>
      <c r="F47" s="1241"/>
      <c r="G47" s="1241"/>
      <c r="H47" s="1242"/>
      <c r="I47" s="106" t="s">
        <v>522</v>
      </c>
      <c r="J47" s="107" t="s">
        <v>522</v>
      </c>
      <c r="K47" s="107" t="s">
        <v>522</v>
      </c>
      <c r="L47" s="107" t="s">
        <v>522</v>
      </c>
      <c r="M47" s="108" t="s">
        <v>522</v>
      </c>
    </row>
    <row r="48" spans="2:13" ht="27.75" customHeight="1" x14ac:dyDescent="0.15">
      <c r="B48" s="1232"/>
      <c r="C48" s="1233"/>
      <c r="D48" s="105"/>
      <c r="E48" s="1238" t="s">
        <v>38</v>
      </c>
      <c r="F48" s="1238"/>
      <c r="G48" s="1238"/>
      <c r="H48" s="1239"/>
      <c r="I48" s="106" t="s">
        <v>522</v>
      </c>
      <c r="J48" s="107" t="s">
        <v>522</v>
      </c>
      <c r="K48" s="107" t="s">
        <v>522</v>
      </c>
      <c r="L48" s="107" t="s">
        <v>522</v>
      </c>
      <c r="M48" s="108" t="s">
        <v>522</v>
      </c>
    </row>
    <row r="49" spans="2:13" ht="27.75" customHeight="1" x14ac:dyDescent="0.15">
      <c r="B49" s="1234"/>
      <c r="C49" s="1235"/>
      <c r="D49" s="105"/>
      <c r="E49" s="1238" t="s">
        <v>39</v>
      </c>
      <c r="F49" s="1238"/>
      <c r="G49" s="1238"/>
      <c r="H49" s="1239"/>
      <c r="I49" s="106" t="s">
        <v>522</v>
      </c>
      <c r="J49" s="107" t="s">
        <v>522</v>
      </c>
      <c r="K49" s="107" t="s">
        <v>522</v>
      </c>
      <c r="L49" s="107" t="s">
        <v>522</v>
      </c>
      <c r="M49" s="108" t="s">
        <v>522</v>
      </c>
    </row>
    <row r="50" spans="2:13" ht="27.75" customHeight="1" x14ac:dyDescent="0.15">
      <c r="B50" s="1243" t="s">
        <v>40</v>
      </c>
      <c r="C50" s="1244"/>
      <c r="D50" s="111"/>
      <c r="E50" s="1238" t="s">
        <v>41</v>
      </c>
      <c r="F50" s="1238"/>
      <c r="G50" s="1238"/>
      <c r="H50" s="1239"/>
      <c r="I50" s="106">
        <v>1577</v>
      </c>
      <c r="J50" s="107">
        <v>1608</v>
      </c>
      <c r="K50" s="107">
        <v>1725</v>
      </c>
      <c r="L50" s="107">
        <v>1530</v>
      </c>
      <c r="M50" s="108">
        <v>1306</v>
      </c>
    </row>
    <row r="51" spans="2:13" ht="27.75" customHeight="1" x14ac:dyDescent="0.15">
      <c r="B51" s="1232"/>
      <c r="C51" s="1233"/>
      <c r="D51" s="105"/>
      <c r="E51" s="1238" t="s">
        <v>42</v>
      </c>
      <c r="F51" s="1238"/>
      <c r="G51" s="1238"/>
      <c r="H51" s="1239"/>
      <c r="I51" s="106">
        <v>776</v>
      </c>
      <c r="J51" s="107">
        <v>661</v>
      </c>
      <c r="K51" s="107">
        <v>586</v>
      </c>
      <c r="L51" s="107">
        <v>539</v>
      </c>
      <c r="M51" s="108">
        <v>529</v>
      </c>
    </row>
    <row r="52" spans="2:13" ht="27.75" customHeight="1" x14ac:dyDescent="0.15">
      <c r="B52" s="1234"/>
      <c r="C52" s="1235"/>
      <c r="D52" s="105"/>
      <c r="E52" s="1238" t="s">
        <v>43</v>
      </c>
      <c r="F52" s="1238"/>
      <c r="G52" s="1238"/>
      <c r="H52" s="1239"/>
      <c r="I52" s="106">
        <v>21657</v>
      </c>
      <c r="J52" s="107">
        <v>21917</v>
      </c>
      <c r="K52" s="107">
        <v>21429</v>
      </c>
      <c r="L52" s="107">
        <v>21348</v>
      </c>
      <c r="M52" s="108">
        <v>21745</v>
      </c>
    </row>
    <row r="53" spans="2:13" ht="27.75" customHeight="1" thickBot="1" x14ac:dyDescent="0.2">
      <c r="B53" s="1245" t="s">
        <v>44</v>
      </c>
      <c r="C53" s="1246"/>
      <c r="D53" s="112"/>
      <c r="E53" s="1247" t="s">
        <v>45</v>
      </c>
      <c r="F53" s="1247"/>
      <c r="G53" s="1247"/>
      <c r="H53" s="1248"/>
      <c r="I53" s="113">
        <v>12433</v>
      </c>
      <c r="J53" s="114">
        <v>13045</v>
      </c>
      <c r="K53" s="114">
        <v>12757</v>
      </c>
      <c r="L53" s="114">
        <v>12677</v>
      </c>
      <c r="M53" s="115">
        <v>12521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QD5DwDWZr2NdiOtSd9ZLClx1s+t6aJvyfrTP25iwebEX2tzTTkOyPUZSEeeITrR97q4Uz1RboKIlvTTDD2dVg==" saltValue="Si2/bhnG+yKikzsQFLQT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57" t="s">
        <v>48</v>
      </c>
      <c r="D55" s="1257"/>
      <c r="E55" s="1258"/>
      <c r="F55" s="127">
        <v>1007</v>
      </c>
      <c r="G55" s="127">
        <v>712</v>
      </c>
      <c r="H55" s="128">
        <v>412</v>
      </c>
    </row>
    <row r="56" spans="2:8" ht="52.5" customHeight="1" x14ac:dyDescent="0.15">
      <c r="B56" s="129"/>
      <c r="C56" s="1259" t="s">
        <v>49</v>
      </c>
      <c r="D56" s="1259"/>
      <c r="E56" s="1260"/>
      <c r="F56" s="130">
        <v>2</v>
      </c>
      <c r="G56" s="130">
        <v>2</v>
      </c>
      <c r="H56" s="131">
        <v>2</v>
      </c>
    </row>
    <row r="57" spans="2:8" ht="53.25" customHeight="1" x14ac:dyDescent="0.15">
      <c r="B57" s="129"/>
      <c r="C57" s="1261" t="s">
        <v>50</v>
      </c>
      <c r="D57" s="1261"/>
      <c r="E57" s="1262"/>
      <c r="F57" s="132">
        <v>1841</v>
      </c>
      <c r="G57" s="132">
        <v>1580</v>
      </c>
      <c r="H57" s="133">
        <v>1443</v>
      </c>
    </row>
    <row r="58" spans="2:8" ht="45.75" customHeight="1" x14ac:dyDescent="0.15">
      <c r="B58" s="134"/>
      <c r="C58" s="1249" t="s">
        <v>610</v>
      </c>
      <c r="D58" s="1250"/>
      <c r="E58" s="1251"/>
      <c r="F58" s="135">
        <v>1264</v>
      </c>
      <c r="G58" s="135">
        <v>964</v>
      </c>
      <c r="H58" s="136">
        <v>714</v>
      </c>
    </row>
    <row r="59" spans="2:8" ht="45.75" customHeight="1" x14ac:dyDescent="0.15">
      <c r="B59" s="134"/>
      <c r="C59" s="1249" t="s">
        <v>611</v>
      </c>
      <c r="D59" s="1250"/>
      <c r="E59" s="1251"/>
      <c r="F59" s="135">
        <v>198</v>
      </c>
      <c r="G59" s="135">
        <v>272</v>
      </c>
      <c r="H59" s="136">
        <v>306</v>
      </c>
    </row>
    <row r="60" spans="2:8" ht="45.75" customHeight="1" x14ac:dyDescent="0.15">
      <c r="B60" s="134"/>
      <c r="C60" s="1249" t="s">
        <v>612</v>
      </c>
      <c r="D60" s="1250"/>
      <c r="E60" s="1251"/>
      <c r="F60" s="135">
        <v>231</v>
      </c>
      <c r="G60" s="135">
        <v>200</v>
      </c>
      <c r="H60" s="136">
        <v>267</v>
      </c>
    </row>
    <row r="61" spans="2:8" ht="45.75" customHeight="1" x14ac:dyDescent="0.15">
      <c r="B61" s="134"/>
      <c r="C61" s="1249" t="s">
        <v>613</v>
      </c>
      <c r="D61" s="1250"/>
      <c r="E61" s="1251"/>
      <c r="F61" s="135">
        <v>75</v>
      </c>
      <c r="G61" s="135">
        <v>75</v>
      </c>
      <c r="H61" s="136">
        <v>75</v>
      </c>
    </row>
    <row r="62" spans="2:8" ht="45.75" customHeight="1" thickBot="1" x14ac:dyDescent="0.2">
      <c r="B62" s="137"/>
      <c r="C62" s="1252" t="s">
        <v>614</v>
      </c>
      <c r="D62" s="1253"/>
      <c r="E62" s="1254"/>
      <c r="F62" s="138">
        <v>58</v>
      </c>
      <c r="G62" s="138">
        <v>55</v>
      </c>
      <c r="H62" s="139">
        <v>68</v>
      </c>
    </row>
    <row r="63" spans="2:8" ht="52.5" customHeight="1" thickBot="1" x14ac:dyDescent="0.2">
      <c r="B63" s="140"/>
      <c r="C63" s="1255" t="s">
        <v>51</v>
      </c>
      <c r="D63" s="1255"/>
      <c r="E63" s="1256"/>
      <c r="F63" s="141">
        <v>2850</v>
      </c>
      <c r="G63" s="141">
        <v>2295</v>
      </c>
      <c r="H63" s="142">
        <v>1858</v>
      </c>
    </row>
    <row r="64" spans="2:8" ht="15" customHeight="1" x14ac:dyDescent="0.15"/>
    <row r="65" ht="0" hidden="1" customHeight="1" x14ac:dyDescent="0.15"/>
    <row r="66" ht="0" hidden="1" customHeight="1" x14ac:dyDescent="0.15"/>
  </sheetData>
  <sheetProtection algorithmName="SHA-512" hashValue="AvIYRu4/shfiyPNfBxWbxI/YQoAActNEibmWAc4hdnsc7fbY25aWMCDNJkmwz4L2Mzll5nMoLyd3nTj8QYUDEg==" saltValue="U5RrRgRQUGbPYkNSEVni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94031</v>
      </c>
      <c r="E3" s="161"/>
      <c r="F3" s="162">
        <v>83623</v>
      </c>
      <c r="G3" s="163"/>
      <c r="H3" s="164"/>
    </row>
    <row r="4" spans="1:8" x14ac:dyDescent="0.15">
      <c r="A4" s="165"/>
      <c r="B4" s="166"/>
      <c r="C4" s="167"/>
      <c r="D4" s="168">
        <v>64089</v>
      </c>
      <c r="E4" s="169"/>
      <c r="F4" s="170">
        <v>48787</v>
      </c>
      <c r="G4" s="171"/>
      <c r="H4" s="172"/>
    </row>
    <row r="5" spans="1:8" x14ac:dyDescent="0.15">
      <c r="A5" s="153" t="s">
        <v>555</v>
      </c>
      <c r="B5" s="158"/>
      <c r="C5" s="159"/>
      <c r="D5" s="160">
        <v>103137</v>
      </c>
      <c r="E5" s="161"/>
      <c r="F5" s="162">
        <v>87974</v>
      </c>
      <c r="G5" s="163"/>
      <c r="H5" s="164"/>
    </row>
    <row r="6" spans="1:8" x14ac:dyDescent="0.15">
      <c r="A6" s="165"/>
      <c r="B6" s="166"/>
      <c r="C6" s="167"/>
      <c r="D6" s="168">
        <v>75144</v>
      </c>
      <c r="E6" s="169"/>
      <c r="F6" s="170">
        <v>48183</v>
      </c>
      <c r="G6" s="171"/>
      <c r="H6" s="172"/>
    </row>
    <row r="7" spans="1:8" x14ac:dyDescent="0.15">
      <c r="A7" s="153" t="s">
        <v>556</v>
      </c>
      <c r="B7" s="158"/>
      <c r="C7" s="159"/>
      <c r="D7" s="160">
        <v>39986</v>
      </c>
      <c r="E7" s="161"/>
      <c r="F7" s="162">
        <v>78864</v>
      </c>
      <c r="G7" s="163"/>
      <c r="H7" s="164"/>
    </row>
    <row r="8" spans="1:8" x14ac:dyDescent="0.15">
      <c r="A8" s="165"/>
      <c r="B8" s="166"/>
      <c r="C8" s="167"/>
      <c r="D8" s="168">
        <v>24483</v>
      </c>
      <c r="E8" s="169"/>
      <c r="F8" s="170">
        <v>46136</v>
      </c>
      <c r="G8" s="171"/>
      <c r="H8" s="172"/>
    </row>
    <row r="9" spans="1:8" x14ac:dyDescent="0.15">
      <c r="A9" s="153" t="s">
        <v>557</v>
      </c>
      <c r="B9" s="158"/>
      <c r="C9" s="159"/>
      <c r="D9" s="160">
        <v>81103</v>
      </c>
      <c r="E9" s="161"/>
      <c r="F9" s="162">
        <v>85042</v>
      </c>
      <c r="G9" s="163"/>
      <c r="H9" s="164"/>
    </row>
    <row r="10" spans="1:8" x14ac:dyDescent="0.15">
      <c r="A10" s="165"/>
      <c r="B10" s="166"/>
      <c r="C10" s="167"/>
      <c r="D10" s="168">
        <v>43616</v>
      </c>
      <c r="E10" s="169"/>
      <c r="F10" s="170">
        <v>50806</v>
      </c>
      <c r="G10" s="171"/>
      <c r="H10" s="172"/>
    </row>
    <row r="11" spans="1:8" x14ac:dyDescent="0.15">
      <c r="A11" s="153" t="s">
        <v>558</v>
      </c>
      <c r="B11" s="158"/>
      <c r="C11" s="159"/>
      <c r="D11" s="160">
        <v>92164</v>
      </c>
      <c r="E11" s="161"/>
      <c r="F11" s="162">
        <v>83774</v>
      </c>
      <c r="G11" s="163"/>
      <c r="H11" s="164"/>
    </row>
    <row r="12" spans="1:8" x14ac:dyDescent="0.15">
      <c r="A12" s="165"/>
      <c r="B12" s="166"/>
      <c r="C12" s="173"/>
      <c r="D12" s="168">
        <v>84402</v>
      </c>
      <c r="E12" s="169"/>
      <c r="F12" s="170">
        <v>52179</v>
      </c>
      <c r="G12" s="171"/>
      <c r="H12" s="172"/>
    </row>
    <row r="13" spans="1:8" x14ac:dyDescent="0.15">
      <c r="A13" s="153"/>
      <c r="B13" s="158"/>
      <c r="C13" s="174"/>
      <c r="D13" s="175">
        <v>82084</v>
      </c>
      <c r="E13" s="176"/>
      <c r="F13" s="177">
        <v>83855</v>
      </c>
      <c r="G13" s="178"/>
      <c r="H13" s="164"/>
    </row>
    <row r="14" spans="1:8" x14ac:dyDescent="0.15">
      <c r="A14" s="165"/>
      <c r="B14" s="166"/>
      <c r="C14" s="167"/>
      <c r="D14" s="168">
        <v>58347</v>
      </c>
      <c r="E14" s="169"/>
      <c r="F14" s="170">
        <v>49218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5.5</v>
      </c>
      <c r="C19" s="179">
        <f>ROUND(VALUE(SUBSTITUTE(実質収支比率等に係る経年分析!G$48,"▲","-")),2)</f>
        <v>7.72</v>
      </c>
      <c r="D19" s="179">
        <f>ROUND(VALUE(SUBSTITUTE(実質収支比率等に係る経年分析!H$48,"▲","-")),2)</f>
        <v>4.5199999999999996</v>
      </c>
      <c r="E19" s="179">
        <f>ROUND(VALUE(SUBSTITUTE(実質収支比率等に係る経年分析!I$48,"▲","-")),2)</f>
        <v>5.41</v>
      </c>
      <c r="F19" s="179">
        <f>ROUND(VALUE(SUBSTITUTE(実質収支比率等に係る経年分析!J$48,"▲","-")),2)</f>
        <v>6.79</v>
      </c>
    </row>
    <row r="20" spans="1:11" x14ac:dyDescent="0.15">
      <c r="A20" s="179" t="s">
        <v>55</v>
      </c>
      <c r="B20" s="179">
        <f>ROUND(VALUE(SUBSTITUTE(実質収支比率等に係る経年分析!F$47,"▲","-")),2)</f>
        <v>10.63</v>
      </c>
      <c r="C20" s="179">
        <f>ROUND(VALUE(SUBSTITUTE(実質収支比率等に係る経年分析!G$47,"▲","-")),2)</f>
        <v>10.58</v>
      </c>
      <c r="D20" s="179">
        <f>ROUND(VALUE(SUBSTITUTE(実質収支比率等に係る経年分析!H$47,"▲","-")),2)</f>
        <v>10.78</v>
      </c>
      <c r="E20" s="179">
        <f>ROUND(VALUE(SUBSTITUTE(実質収支比率等に係る経年分析!I$47,"▲","-")),2)</f>
        <v>7.75</v>
      </c>
      <c r="F20" s="179">
        <f>ROUND(VALUE(SUBSTITUTE(実質収支比率等に係る経年分析!J$47,"▲","-")),2)</f>
        <v>4.47</v>
      </c>
    </row>
    <row r="21" spans="1:11" x14ac:dyDescent="0.15">
      <c r="A21" s="179" t="s">
        <v>56</v>
      </c>
      <c r="B21" s="179">
        <f>IF(ISNUMBER(VALUE(SUBSTITUTE(実質収支比率等に係る経年分析!F$49,"▲","-"))),ROUND(VALUE(SUBSTITUTE(実質収支比率等に係る経年分析!F$49,"▲","-")),2),NA())</f>
        <v>-3.25</v>
      </c>
      <c r="C21" s="179">
        <f>IF(ISNUMBER(VALUE(SUBSTITUTE(実質収支比率等に係る経年分析!G$49,"▲","-"))),ROUND(VALUE(SUBSTITUTE(実質収支比率等に係る経年分析!G$49,"▲","-")),2),NA())</f>
        <v>2.2599999999999998</v>
      </c>
      <c r="D21" s="179">
        <f>IF(ISNUMBER(VALUE(SUBSTITUTE(実質収支比率等に係る経年分析!H$49,"▲","-"))),ROUND(VALUE(SUBSTITUTE(実質収支比率等に係る経年分析!H$49,"▲","-")),2),NA())</f>
        <v>-3.35</v>
      </c>
      <c r="E21" s="179">
        <f>IF(ISNUMBER(VALUE(SUBSTITUTE(実質収支比率等に係る経年分析!I$49,"▲","-"))),ROUND(VALUE(SUBSTITUTE(実質収支比率等に係る経年分析!I$49,"▲","-")),2),NA())</f>
        <v>-2.39</v>
      </c>
      <c r="F21" s="179">
        <f>IF(ISNUMBER(VALUE(SUBSTITUTE(実質収支比率等に係る経年分析!J$49,"▲","-"))),ROUND(VALUE(SUBSTITUTE(実質収支比率等に係る経年分析!J$49,"▲","-")),2),NA())</f>
        <v>-1.85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0.28999999999999998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v>
      </c>
    </row>
    <row r="30" spans="1:11" x14ac:dyDescent="0.15">
      <c r="A30" s="180" t="str">
        <f>IF(連結実質赤字比率に係る赤字・黒字の構成分析!C$40="",NA(),連結実質赤字比率に係る赤字・黒字の構成分析!C$40)</f>
        <v>鹿ノ俣発電所運営事業特別会計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0.28999999999999998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0.32</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0.85</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2.34</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4.7300000000000004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4.3499999999999996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5.17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1909</v>
      </c>
      <c r="E42" s="181"/>
      <c r="F42" s="181"/>
      <c r="G42" s="181">
        <f>'実質公債費比率（分子）の構造'!L$52</f>
        <v>1708</v>
      </c>
      <c r="H42" s="181"/>
      <c r="I42" s="181"/>
      <c r="J42" s="181">
        <f>'実質公債費比率（分子）の構造'!M$52</f>
        <v>1611</v>
      </c>
      <c r="K42" s="181"/>
      <c r="L42" s="181"/>
      <c r="M42" s="181">
        <f>'実質公債費比率（分子）の構造'!N$52</f>
        <v>1646</v>
      </c>
      <c r="N42" s="181"/>
      <c r="O42" s="181"/>
      <c r="P42" s="181">
        <f>'実質公債費比率（分子）の構造'!O$52</f>
        <v>1715</v>
      </c>
    </row>
    <row r="43" spans="1:16" x14ac:dyDescent="0.15">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f>'実質公債費比率（分子）の構造'!K$50</f>
        <v>54</v>
      </c>
      <c r="C44" s="181"/>
      <c r="D44" s="181"/>
      <c r="E44" s="181">
        <f>'実質公債費比率（分子）の構造'!L$50</f>
        <v>24</v>
      </c>
      <c r="F44" s="181"/>
      <c r="G44" s="181"/>
      <c r="H44" s="181">
        <f>'実質公債費比率（分子）の構造'!M$50</f>
        <v>20</v>
      </c>
      <c r="I44" s="181"/>
      <c r="J44" s="181"/>
      <c r="K44" s="181">
        <f>'実質公債費比率（分子）の構造'!N$50</f>
        <v>20</v>
      </c>
      <c r="L44" s="181"/>
      <c r="M44" s="181"/>
      <c r="N44" s="181">
        <f>'実質公債費比率（分子）の構造'!O$50</f>
        <v>16</v>
      </c>
      <c r="O44" s="181"/>
      <c r="P44" s="181"/>
    </row>
    <row r="45" spans="1:16" x14ac:dyDescent="0.15">
      <c r="A45" s="181" t="s">
        <v>66</v>
      </c>
      <c r="B45" s="181">
        <f>'実質公債費比率（分子）の構造'!K$49</f>
        <v>42</v>
      </c>
      <c r="C45" s="181"/>
      <c r="D45" s="181"/>
      <c r="E45" s="181">
        <f>'実質公債費比率（分子）の構造'!L$49</f>
        <v>37</v>
      </c>
      <c r="F45" s="181"/>
      <c r="G45" s="181"/>
      <c r="H45" s="181">
        <f>'実質公債費比率（分子）の構造'!M$49</f>
        <v>46</v>
      </c>
      <c r="I45" s="181"/>
      <c r="J45" s="181"/>
      <c r="K45" s="181">
        <f>'実質公債費比率（分子）の構造'!N$49</f>
        <v>54</v>
      </c>
      <c r="L45" s="181"/>
      <c r="M45" s="181"/>
      <c r="N45" s="181">
        <f>'実質公債費比率（分子）の構造'!O$49</f>
        <v>61</v>
      </c>
      <c r="O45" s="181"/>
      <c r="P45" s="181"/>
    </row>
    <row r="46" spans="1:16" x14ac:dyDescent="0.15">
      <c r="A46" s="181" t="s">
        <v>67</v>
      </c>
      <c r="B46" s="181">
        <f>'実質公債費比率（分子）の構造'!K$48</f>
        <v>650</v>
      </c>
      <c r="C46" s="181"/>
      <c r="D46" s="181"/>
      <c r="E46" s="181">
        <f>'実質公債費比率（分子）の構造'!L$48</f>
        <v>588</v>
      </c>
      <c r="F46" s="181"/>
      <c r="G46" s="181"/>
      <c r="H46" s="181">
        <f>'実質公債費比率（分子）の構造'!M$48</f>
        <v>643</v>
      </c>
      <c r="I46" s="181"/>
      <c r="J46" s="181"/>
      <c r="K46" s="181">
        <f>'実質公債費比率（分子）の構造'!N$48</f>
        <v>682</v>
      </c>
      <c r="L46" s="181"/>
      <c r="M46" s="181"/>
      <c r="N46" s="181">
        <f>'実質公債費比率（分子）の構造'!O$48</f>
        <v>685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2032</v>
      </c>
      <c r="C49" s="181"/>
      <c r="D49" s="181"/>
      <c r="E49" s="181">
        <f>'実質公債費比率（分子）の構造'!L$45</f>
        <v>1906</v>
      </c>
      <c r="F49" s="181"/>
      <c r="G49" s="181"/>
      <c r="H49" s="181">
        <f>'実質公債費比率（分子）の構造'!M$45</f>
        <v>1828</v>
      </c>
      <c r="I49" s="181"/>
      <c r="J49" s="181"/>
      <c r="K49" s="181">
        <f>'実質公債費比率（分子）の構造'!N$45</f>
        <v>1814</v>
      </c>
      <c r="L49" s="181"/>
      <c r="M49" s="181"/>
      <c r="N49" s="181">
        <f>'実質公債費比率（分子）の構造'!O$45</f>
        <v>1857</v>
      </c>
      <c r="O49" s="181"/>
      <c r="P49" s="181"/>
    </row>
    <row r="50" spans="1:16" x14ac:dyDescent="0.15">
      <c r="A50" s="181" t="s">
        <v>71</v>
      </c>
      <c r="B50" s="181" t="e">
        <f>NA()</f>
        <v>#N/A</v>
      </c>
      <c r="C50" s="181">
        <f>IF(ISNUMBER('実質公債費比率（分子）の構造'!K$53),'実質公債費比率（分子）の構造'!K$53,NA())</f>
        <v>869</v>
      </c>
      <c r="D50" s="181" t="e">
        <f>NA()</f>
        <v>#N/A</v>
      </c>
      <c r="E50" s="181" t="e">
        <f>NA()</f>
        <v>#N/A</v>
      </c>
      <c r="F50" s="181">
        <f>IF(ISNUMBER('実質公債費比率（分子）の構造'!L$53),'実質公債費比率（分子）の構造'!L$53,NA())</f>
        <v>847</v>
      </c>
      <c r="G50" s="181" t="e">
        <f>NA()</f>
        <v>#N/A</v>
      </c>
      <c r="H50" s="181" t="e">
        <f>NA()</f>
        <v>#N/A</v>
      </c>
      <c r="I50" s="181">
        <f>IF(ISNUMBER('実質公債費比率（分子）の構造'!M$53),'実質公債費比率（分子）の構造'!M$53,NA())</f>
        <v>926</v>
      </c>
      <c r="J50" s="181" t="e">
        <f>NA()</f>
        <v>#N/A</v>
      </c>
      <c r="K50" s="181" t="e">
        <f>NA()</f>
        <v>#N/A</v>
      </c>
      <c r="L50" s="181">
        <f>IF(ISNUMBER('実質公債費比率（分子）の構造'!N$53),'実質公債費比率（分子）の構造'!N$53,NA())</f>
        <v>924</v>
      </c>
      <c r="M50" s="181" t="e">
        <f>NA()</f>
        <v>#N/A</v>
      </c>
      <c r="N50" s="181" t="e">
        <f>NA()</f>
        <v>#N/A</v>
      </c>
      <c r="O50" s="181">
        <f>IF(ISNUMBER('実質公債費比率（分子）の構造'!O$53),'実質公債費比率（分子）の構造'!O$53,NA())</f>
        <v>904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21657</v>
      </c>
      <c r="E56" s="180"/>
      <c r="F56" s="180"/>
      <c r="G56" s="180">
        <f>'将来負担比率（分子）の構造'!J$52</f>
        <v>21917</v>
      </c>
      <c r="H56" s="180"/>
      <c r="I56" s="180"/>
      <c r="J56" s="180">
        <f>'将来負担比率（分子）の構造'!K$52</f>
        <v>21429</v>
      </c>
      <c r="K56" s="180"/>
      <c r="L56" s="180"/>
      <c r="M56" s="180">
        <f>'将来負担比率（分子）の構造'!L$52</f>
        <v>21348</v>
      </c>
      <c r="N56" s="180"/>
      <c r="O56" s="180"/>
      <c r="P56" s="180">
        <f>'将来負担比率（分子）の構造'!M$52</f>
        <v>21745</v>
      </c>
    </row>
    <row r="57" spans="1:16" x14ac:dyDescent="0.15">
      <c r="A57" s="180" t="s">
        <v>42</v>
      </c>
      <c r="B57" s="180"/>
      <c r="C57" s="180"/>
      <c r="D57" s="180">
        <f>'将来負担比率（分子）の構造'!I$51</f>
        <v>776</v>
      </c>
      <c r="E57" s="180"/>
      <c r="F57" s="180"/>
      <c r="G57" s="180">
        <f>'将来負担比率（分子）の構造'!J$51</f>
        <v>661</v>
      </c>
      <c r="H57" s="180"/>
      <c r="I57" s="180"/>
      <c r="J57" s="180">
        <f>'将来負担比率（分子）の構造'!K$51</f>
        <v>586</v>
      </c>
      <c r="K57" s="180"/>
      <c r="L57" s="180"/>
      <c r="M57" s="180">
        <f>'将来負担比率（分子）の構造'!L$51</f>
        <v>539</v>
      </c>
      <c r="N57" s="180"/>
      <c r="O57" s="180"/>
      <c r="P57" s="180">
        <f>'将来負担比率（分子）の構造'!M$51</f>
        <v>529</v>
      </c>
    </row>
    <row r="58" spans="1:16" x14ac:dyDescent="0.15">
      <c r="A58" s="180" t="s">
        <v>41</v>
      </c>
      <c r="B58" s="180"/>
      <c r="C58" s="180"/>
      <c r="D58" s="180">
        <f>'将来負担比率（分子）の構造'!I$50</f>
        <v>1577</v>
      </c>
      <c r="E58" s="180"/>
      <c r="F58" s="180"/>
      <c r="G58" s="180">
        <f>'将来負担比率（分子）の構造'!J$50</f>
        <v>1608</v>
      </c>
      <c r="H58" s="180"/>
      <c r="I58" s="180"/>
      <c r="J58" s="180">
        <f>'将来負担比率（分子）の構造'!K$50</f>
        <v>1725</v>
      </c>
      <c r="K58" s="180"/>
      <c r="L58" s="180"/>
      <c r="M58" s="180">
        <f>'将来負担比率（分子）の構造'!L$50</f>
        <v>1530</v>
      </c>
      <c r="N58" s="180"/>
      <c r="O58" s="180"/>
      <c r="P58" s="180">
        <f>'将来負担比率（分子）の構造'!M$50</f>
        <v>1306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160</v>
      </c>
      <c r="C61" s="180"/>
      <c r="D61" s="180"/>
      <c r="E61" s="180">
        <f>'将来負担比率（分子）の構造'!J$46</f>
        <v>143</v>
      </c>
      <c r="F61" s="180"/>
      <c r="G61" s="180"/>
      <c r="H61" s="180">
        <f>'将来負担比率（分子）の構造'!K$46</f>
        <v>126</v>
      </c>
      <c r="I61" s="180"/>
      <c r="J61" s="180"/>
      <c r="K61" s="180">
        <f>'将来負担比率（分子）の構造'!L$46</f>
        <v>108</v>
      </c>
      <c r="L61" s="180"/>
      <c r="M61" s="180"/>
      <c r="N61" s="180">
        <f>'将来負担比率（分子）の構造'!M$46</f>
        <v>91</v>
      </c>
      <c r="O61" s="180"/>
      <c r="P61" s="180"/>
    </row>
    <row r="62" spans="1:16" x14ac:dyDescent="0.15">
      <c r="A62" s="180" t="s">
        <v>35</v>
      </c>
      <c r="B62" s="180">
        <f>'将来負担比率（分子）の構造'!I$45</f>
        <v>3587</v>
      </c>
      <c r="C62" s="180"/>
      <c r="D62" s="180"/>
      <c r="E62" s="180">
        <f>'将来負担比率（分子）の構造'!J$45</f>
        <v>3474</v>
      </c>
      <c r="F62" s="180"/>
      <c r="G62" s="180"/>
      <c r="H62" s="180">
        <f>'将来負担比率（分子）の構造'!K$45</f>
        <v>3452</v>
      </c>
      <c r="I62" s="180"/>
      <c r="J62" s="180"/>
      <c r="K62" s="180">
        <f>'将来負担比率（分子）の構造'!L$45</f>
        <v>3434</v>
      </c>
      <c r="L62" s="180"/>
      <c r="M62" s="180"/>
      <c r="N62" s="180">
        <f>'将来負担比率（分子）の構造'!M$45</f>
        <v>3311</v>
      </c>
      <c r="O62" s="180"/>
      <c r="P62" s="180"/>
    </row>
    <row r="63" spans="1:16" x14ac:dyDescent="0.15">
      <c r="A63" s="180" t="s">
        <v>34</v>
      </c>
      <c r="B63" s="180">
        <f>'将来負担比率（分子）の構造'!I$44</f>
        <v>382</v>
      </c>
      <c r="C63" s="180"/>
      <c r="D63" s="180"/>
      <c r="E63" s="180">
        <f>'将来負担比率（分子）の構造'!J$44</f>
        <v>326</v>
      </c>
      <c r="F63" s="180"/>
      <c r="G63" s="180"/>
      <c r="H63" s="180">
        <f>'将来負担比率（分子）の構造'!K$44</f>
        <v>367</v>
      </c>
      <c r="I63" s="180"/>
      <c r="J63" s="180"/>
      <c r="K63" s="180">
        <f>'将来負担比率（分子）の構造'!L$44</f>
        <v>403</v>
      </c>
      <c r="L63" s="180"/>
      <c r="M63" s="180"/>
      <c r="N63" s="180">
        <f>'将来負担比率（分子）の構造'!M$44</f>
        <v>394</v>
      </c>
      <c r="O63" s="180"/>
      <c r="P63" s="180"/>
    </row>
    <row r="64" spans="1:16" x14ac:dyDescent="0.15">
      <c r="A64" s="180" t="s">
        <v>33</v>
      </c>
      <c r="B64" s="180">
        <f>'将来負担比率（分子）の構造'!I$43</f>
        <v>13158</v>
      </c>
      <c r="C64" s="180"/>
      <c r="D64" s="180"/>
      <c r="E64" s="180">
        <f>'将来負担比率（分子）の構造'!J$43</f>
        <v>12998</v>
      </c>
      <c r="F64" s="180"/>
      <c r="G64" s="180"/>
      <c r="H64" s="180">
        <f>'将来負担比率（分子）の構造'!K$43</f>
        <v>12935</v>
      </c>
      <c r="I64" s="180"/>
      <c r="J64" s="180"/>
      <c r="K64" s="180">
        <f>'将来負担比率（分子）の構造'!L$43</f>
        <v>12404</v>
      </c>
      <c r="L64" s="180"/>
      <c r="M64" s="180"/>
      <c r="N64" s="180">
        <f>'将来負担比率（分子）の構造'!M$43</f>
        <v>11659</v>
      </c>
      <c r="O64" s="180"/>
      <c r="P64" s="180"/>
    </row>
    <row r="65" spans="1:16" x14ac:dyDescent="0.15">
      <c r="A65" s="180" t="s">
        <v>32</v>
      </c>
      <c r="B65" s="180">
        <f>'将来負担比率（分子）の構造'!I$42</f>
        <v>207</v>
      </c>
      <c r="C65" s="180"/>
      <c r="D65" s="180"/>
      <c r="E65" s="180">
        <f>'将来負担比率（分子）の構造'!J$42</f>
        <v>187</v>
      </c>
      <c r="F65" s="180"/>
      <c r="G65" s="180"/>
      <c r="H65" s="180">
        <f>'将来負担比率（分子）の構造'!K$42</f>
        <v>181</v>
      </c>
      <c r="I65" s="180"/>
      <c r="J65" s="180"/>
      <c r="K65" s="180">
        <f>'将来負担比率（分子）の構造'!L$42</f>
        <v>171</v>
      </c>
      <c r="L65" s="180"/>
      <c r="M65" s="180"/>
      <c r="N65" s="180">
        <f>'将来負担比率（分子）の構造'!M$42</f>
        <v>144</v>
      </c>
      <c r="O65" s="180"/>
      <c r="P65" s="180"/>
    </row>
    <row r="66" spans="1:16" x14ac:dyDescent="0.15">
      <c r="A66" s="180" t="s">
        <v>31</v>
      </c>
      <c r="B66" s="180">
        <f>'将来負担比率（分子）の構造'!I$41</f>
        <v>18948</v>
      </c>
      <c r="C66" s="180"/>
      <c r="D66" s="180"/>
      <c r="E66" s="180">
        <f>'将来負担比率（分子）の構造'!J$41</f>
        <v>20102</v>
      </c>
      <c r="F66" s="180"/>
      <c r="G66" s="180"/>
      <c r="H66" s="180">
        <f>'将来負担比率（分子）の構造'!K$41</f>
        <v>19436</v>
      </c>
      <c r="I66" s="180"/>
      <c r="J66" s="180"/>
      <c r="K66" s="180">
        <f>'将来負担比率（分子）の構造'!L$41</f>
        <v>19574</v>
      </c>
      <c r="L66" s="180"/>
      <c r="M66" s="180"/>
      <c r="N66" s="180">
        <f>'将来負担比率（分子）の構造'!M$41</f>
        <v>20502</v>
      </c>
      <c r="O66" s="180"/>
      <c r="P66" s="180"/>
    </row>
    <row r="67" spans="1:16" x14ac:dyDescent="0.15">
      <c r="A67" s="180" t="s">
        <v>75</v>
      </c>
      <c r="B67" s="180" t="e">
        <f>NA()</f>
        <v>#N/A</v>
      </c>
      <c r="C67" s="180">
        <f>IF(ISNUMBER('将来負担比率（分子）の構造'!I$53), IF('将来負担比率（分子）の構造'!I$53 &lt; 0, 0, '将来負担比率（分子）の構造'!I$53), NA())</f>
        <v>12433</v>
      </c>
      <c r="D67" s="180" t="e">
        <f>NA()</f>
        <v>#N/A</v>
      </c>
      <c r="E67" s="180" t="e">
        <f>NA()</f>
        <v>#N/A</v>
      </c>
      <c r="F67" s="180">
        <f>IF(ISNUMBER('将来負担比率（分子）の構造'!J$53), IF('将来負担比率（分子）の構造'!J$53 &lt; 0, 0, '将来負担比率（分子）の構造'!J$53), NA())</f>
        <v>13045</v>
      </c>
      <c r="G67" s="180" t="e">
        <f>NA()</f>
        <v>#N/A</v>
      </c>
      <c r="H67" s="180" t="e">
        <f>NA()</f>
        <v>#N/A</v>
      </c>
      <c r="I67" s="180">
        <f>IF(ISNUMBER('将来負担比率（分子）の構造'!K$53), IF('将来負担比率（分子）の構造'!K$53 &lt; 0, 0, '将来負担比率（分子）の構造'!K$53), NA())</f>
        <v>12757</v>
      </c>
      <c r="J67" s="180" t="e">
        <f>NA()</f>
        <v>#N/A</v>
      </c>
      <c r="K67" s="180" t="e">
        <f>NA()</f>
        <v>#N/A</v>
      </c>
      <c r="L67" s="180">
        <f>IF(ISNUMBER('将来負担比率（分子）の構造'!L$53), IF('将来負担比率（分子）の構造'!L$53 &lt; 0, 0, '将来負担比率（分子）の構造'!L$53), NA())</f>
        <v>12677</v>
      </c>
      <c r="M67" s="180" t="e">
        <f>NA()</f>
        <v>#N/A</v>
      </c>
      <c r="N67" s="180" t="e">
        <f>NA()</f>
        <v>#N/A</v>
      </c>
      <c r="O67" s="180">
        <f>IF(ISNUMBER('将来負担比率（分子）の構造'!M$53), IF('将来負担比率（分子）の構造'!M$53 &lt; 0, 0, '将来負担比率（分子）の構造'!M$53), NA())</f>
        <v>12521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1007</v>
      </c>
      <c r="C72" s="184">
        <f>基金残高に係る経年分析!G55</f>
        <v>712</v>
      </c>
      <c r="D72" s="184">
        <f>基金残高に係る経年分析!H55</f>
        <v>412</v>
      </c>
    </row>
    <row r="73" spans="1:16" x14ac:dyDescent="0.15">
      <c r="A73" s="183" t="s">
        <v>78</v>
      </c>
      <c r="B73" s="184">
        <f>基金残高に係る経年分析!F56</f>
        <v>2</v>
      </c>
      <c r="C73" s="184">
        <f>基金残高に係る経年分析!G56</f>
        <v>2</v>
      </c>
      <c r="D73" s="184">
        <f>基金残高に係る経年分析!H56</f>
        <v>2</v>
      </c>
    </row>
    <row r="74" spans="1:16" x14ac:dyDescent="0.15">
      <c r="A74" s="183" t="s">
        <v>79</v>
      </c>
      <c r="B74" s="184">
        <f>基金残高に係る経年分析!F57</f>
        <v>1841</v>
      </c>
      <c r="C74" s="184">
        <f>基金残高に係る経年分析!G57</f>
        <v>1580</v>
      </c>
      <c r="D74" s="184">
        <f>基金残高に係る経年分析!H57</f>
        <v>1443</v>
      </c>
    </row>
  </sheetData>
  <sheetProtection algorithmName="SHA-512" hashValue="viRIbsUCUi1Gz70/MEc1D+LVq3PimR+HLMweg6UfQs0JBD56zRrgWXP7oaJpnm1YR1pCRZ4tefsdYBHlHdu8Fg==" saltValue="CGK5IQ8F7xtN9RI5TtIa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2020-03-09T01:27:12Z</cp:lastPrinted>
  <dcterms:created xsi:type="dcterms:W3CDTF">2020-02-10T03:36:32Z</dcterms:created>
  <dcterms:modified xsi:type="dcterms:W3CDTF">2020-03-10T23:48:22Z</dcterms:modified>
  <cp:category/>
</cp:coreProperties>
</file>