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in_zs004user\Desktop\財政状況資料集\修正後\"/>
    </mc:Choice>
  </mc:AlternateContent>
  <xr:revisionPtr revIDLastSave="0" documentId="13_ncr:8001_{D5920408-ED09-49D1-B71E-F9A7B29474D6}" xr6:coauthVersionLast="45" xr6:coauthVersionMax="45" xr10:uidLastSave="{00000000-0000-0000-0000-000000000000}"/>
  <workbookProtection workbookPassword="DCE1" lockStructure="1"/>
  <bookViews>
    <workbookView xWindow="-120" yWindow="-120" windowWidth="20730" windowHeight="1116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O50" i="9" s="1"/>
  <c r="CQ49" i="9"/>
  <c r="CO49" i="9" s="1"/>
  <c r="CQ48" i="9"/>
  <c r="CO48" i="9" s="1"/>
  <c r="CQ47" i="9"/>
  <c r="CQ46" i="9"/>
  <c r="CO46" i="9" s="1"/>
  <c r="CQ45" i="9"/>
  <c r="CO45" i="9" s="1"/>
  <c r="CQ44" i="9"/>
  <c r="CQ43" i="9"/>
  <c r="CQ42" i="9"/>
  <c r="CO42" i="9" s="1"/>
  <c r="CQ41" i="9"/>
  <c r="CO41" i="9" s="1"/>
  <c r="CQ40" i="9"/>
  <c r="CQ39" i="9"/>
  <c r="CQ38" i="9"/>
  <c r="CO38" i="9" s="1"/>
  <c r="CQ37" i="9"/>
  <c r="CQ36" i="9"/>
  <c r="CQ35" i="9"/>
  <c r="CQ34" i="9"/>
  <c r="CQ33" i="9"/>
  <c r="CQ32" i="9"/>
  <c r="CQ31" i="9"/>
  <c r="BY50" i="9"/>
  <c r="BY49" i="9"/>
  <c r="BW49" i="9" s="1"/>
  <c r="BY48" i="9"/>
  <c r="BY47" i="9"/>
  <c r="BY46" i="9"/>
  <c r="BY45" i="9"/>
  <c r="BY44" i="9"/>
  <c r="BY43" i="9"/>
  <c r="BY42" i="9"/>
  <c r="BY41" i="9"/>
  <c r="BY40" i="9"/>
  <c r="BY39" i="9"/>
  <c r="BY38" i="9"/>
  <c r="BY37" i="9"/>
  <c r="BY36" i="9"/>
  <c r="BY35" i="9"/>
  <c r="BY34" i="9"/>
  <c r="BY33" i="9"/>
  <c r="BY32" i="9"/>
  <c r="BY31" i="9"/>
  <c r="C31" i="9"/>
  <c r="C32" i="9"/>
  <c r="C33" i="9"/>
  <c r="C34" i="9" s="1"/>
  <c r="AM34" i="9"/>
  <c r="C35" i="9"/>
  <c r="U35" i="9"/>
  <c r="AM35" i="9"/>
  <c r="C36" i="9"/>
  <c r="U36" i="9"/>
  <c r="AM36" i="9"/>
  <c r="BE36" i="9"/>
  <c r="C37" i="9"/>
  <c r="U37" i="9"/>
  <c r="AM37" i="9"/>
  <c r="BE37" i="9"/>
  <c r="C38" i="9"/>
  <c r="U38" i="9"/>
  <c r="AM38" i="9"/>
  <c r="BE38" i="9"/>
  <c r="C39" i="9"/>
  <c r="U39" i="9"/>
  <c r="AM39" i="9"/>
  <c r="BE39" i="9"/>
  <c r="CO39" i="9"/>
  <c r="C40" i="9"/>
  <c r="U40" i="9"/>
  <c r="AM40" i="9"/>
  <c r="BE40" i="9"/>
  <c r="CO40" i="9"/>
  <c r="C41" i="9"/>
  <c r="U41" i="9"/>
  <c r="AM41" i="9"/>
  <c r="BE41" i="9"/>
  <c r="C42" i="9"/>
  <c r="U42" i="9"/>
  <c r="AM42" i="9"/>
  <c r="BE42" i="9"/>
  <c r="C43" i="9"/>
  <c r="U43" i="9"/>
  <c r="AM43" i="9"/>
  <c r="BE43" i="9"/>
  <c r="CO43" i="9"/>
  <c r="C44" i="9"/>
  <c r="U44" i="9"/>
  <c r="AM44" i="9"/>
  <c r="BE44" i="9"/>
  <c r="CO44" i="9"/>
  <c r="C45" i="9"/>
  <c r="U45" i="9"/>
  <c r="AM45" i="9"/>
  <c r="BE45" i="9"/>
  <c r="C46" i="9"/>
  <c r="U46" i="9"/>
  <c r="AM46" i="9"/>
  <c r="BE46" i="9"/>
  <c r="C47" i="9"/>
  <c r="U47" i="9"/>
  <c r="AM47" i="9"/>
  <c r="BE47" i="9"/>
  <c r="CO47" i="9"/>
  <c r="C48" i="9"/>
  <c r="U48" i="9"/>
  <c r="AM48" i="9"/>
  <c r="BE48" i="9"/>
  <c r="BW48" i="9"/>
  <c r="C49" i="9"/>
  <c r="U49" i="9"/>
  <c r="AM49" i="9"/>
  <c r="BE49" i="9"/>
  <c r="C50" i="9"/>
  <c r="U50" i="9"/>
  <c r="AM50" i="9"/>
  <c r="BE50" i="9"/>
  <c r="BW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AM31" i="9" s="1"/>
  <c r="AM32" i="9" l="1"/>
  <c r="AM33" i="9" s="1"/>
  <c r="BE31" i="9"/>
  <c r="BE32" i="9" s="1"/>
  <c r="BE33" i="9" s="1"/>
  <c r="BE34" i="9" s="1"/>
  <c r="BE35" i="9" s="1"/>
  <c r="BW31" i="9" l="1"/>
  <c r="BW32" i="9" l="1"/>
  <c r="BW33" i="9" s="1"/>
  <c r="BW34" i="9" s="1"/>
  <c r="BW35" i="9" s="1"/>
  <c r="BW36" i="9" s="1"/>
  <c r="BW37" i="9" s="1"/>
  <c r="BW38" i="9" s="1"/>
  <c r="BW39" i="9" s="1"/>
  <c r="BW40" i="9" s="1"/>
  <c r="BW41" i="9" s="1"/>
  <c r="BW42" i="9" s="1"/>
  <c r="BW43" i="9" s="1"/>
  <c r="BW44" i="9" s="1"/>
  <c r="BW45" i="9" s="1"/>
  <c r="BW46" i="9" s="1"/>
  <c r="BW47" i="9" s="1"/>
  <c r="CO31" i="9" l="1"/>
  <c r="CO32" i="9" s="1"/>
  <c r="CO33" i="9" s="1"/>
  <c r="CO34" i="9" s="1"/>
  <c r="CO35" i="9" s="1"/>
  <c r="CO36" i="9" s="1"/>
  <c r="CO37" i="9" s="1"/>
</calcChain>
</file>

<file path=xl/sharedStrings.xml><?xml version="1.0" encoding="utf-8"?>
<sst xmlns="http://schemas.openxmlformats.org/spreadsheetml/2006/main" count="1120" uniqueCount="593">
  <si>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</si>
  <si>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</si>
  <si>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</si>
  <si>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</si>
  <si>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</si>
  <si>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</si>
  <si>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</si>
  <si>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</si>
  <si>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</si>
  <si>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</si>
  <si>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</si>
  <si>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</si>
  <si>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</si>
  <si>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</si>
  <si>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</si>
  <si>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</si>
  <si>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</si>
  <si>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</si>
  <si>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</si>
  <si>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</si>
  <si>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</si>
  <si>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</si>
  <si>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</si>
  <si>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</si>
  <si>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</si>
  <si>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</si>
  <si>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</si>
  <si>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</si>
  <si>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</si>
  <si>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</si>
  <si>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</si>
  <si>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</si>
  <si>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</si>
  <si>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</si>
  <si>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</si>
  <si>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</si>
  <si>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</si>
  <si>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</si>
  <si>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</si>
  <si>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</si>
  <si>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</si>
  <si>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</si>
  <si>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</si>
  <si>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</si>
  <si>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</si>
  <si>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</si>
  <si>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</si>
  <si>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1.62</t>
  </si>
  <si>
    <t>▲ 0.86</t>
  </si>
  <si>
    <t>一般会計</t>
  </si>
  <si>
    <t>水道事業会計</t>
  </si>
  <si>
    <t>公共下水道事業会計</t>
  </si>
  <si>
    <t>国民健康保険事業特別会計</t>
  </si>
  <si>
    <t>介護保険事業特別会計</t>
  </si>
  <si>
    <t>簡易水道事業特別会計</t>
  </si>
  <si>
    <t>農業集落排水事業特別会計</t>
  </si>
  <si>
    <t>黒川診療所運営事業特別会計</t>
  </si>
  <si>
    <t>その他会計（赤字）</t>
  </si>
  <si>
    <t>▲ 0.16</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</si>
  <si>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</si>
  <si>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</si>
  <si>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</si>
  <si>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</si>
  <si>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</si>
  <si>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</si>
  <si>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</si>
  <si>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</si>
  <si>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</si>
  <si>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</si>
  <si>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</si>
  <si>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</si>
  <si>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</si>
  <si>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</si>
  <si>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</si>
  <si>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</si>
  <si>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</si>
  <si>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</si>
  <si>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</si>
  <si>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</si>
  <si>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</si>
  <si>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</si>
  <si>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</si>
  <si>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</si>
  <si>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</si>
  <si>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</si>
  <si>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</si>
  <si>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</si>
  <si>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</si>
  <si>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</si>
  <si>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</si>
  <si>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</si>
  <si>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</si>
  <si>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</si>
  <si>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</si>
  <si>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</si>
  <si>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</si>
  <si>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</si>
  <si>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</si>
  <si>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</si>
  <si>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</si>
  <si>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</si>
  <si>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</si>
  <si>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</si>
  <si>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</si>
  <si>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</si>
  <si>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</si>
  <si>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</si>
  <si>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</si>
  <si>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</si>
  <si>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</si>
  <si>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</si>
  <si>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</si>
  <si>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</si>
  <si>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</si>
  <si>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</si>
  <si>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</si>
  <si>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</si>
  <si>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</si>
  <si>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</si>
  <si>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</si>
  <si>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</si>
  <si>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</si>
  <si>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</si>
  <si>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</si>
  <si>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</si>
  <si>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</si>
  <si>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</si>
  <si>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</si>
  <si>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</si>
  <si>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</si>
  <si>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</si>
  <si>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</si>
  <si>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</si>
  <si>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新潟県</t>
    <phoneticPr fontId="22"/>
  </si>
  <si>
    <t>市町村類型</t>
    <phoneticPr fontId="22"/>
  </si>
  <si>
    <t>Ⅰ－０</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</si>
  <si>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</si>
  <si>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</si>
  <si>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</si>
  <si>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</si>
  <si>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</si>
  <si>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</si>
  <si>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</si>
  <si>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</si>
  <si>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</si>
  <si>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</si>
  <si>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</si>
  <si>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</si>
  <si>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胎内市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</si>
  <si>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</si>
  <si>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</si>
  <si>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</si>
  <si>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</si>
  <si>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</si>
  <si>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</si>
  <si>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</si>
  <si>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</si>
  <si>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</si>
  <si>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</si>
  <si>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</si>
  <si>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</si>
  <si>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</si>
  <si>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</si>
  <si>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</si>
  <si>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</si>
  <si>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</si>
  <si>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</si>
  <si>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</si>
  <si>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</si>
  <si>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</si>
  <si>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</si>
  <si>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</si>
  <si>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</si>
  <si>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-4.2</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</si>
  <si>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</si>
  <si>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</si>
  <si>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</si>
  <si>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t>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</si>
  <si>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</si>
  <si>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</si>
  <si>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</si>
  <si>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</si>
  <si>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</si>
  <si>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</si>
  <si>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</si>
  <si>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</si>
  <si>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</si>
  <si>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</si>
  <si>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</si>
  <si>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-0.7</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</si>
  <si>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</si>
  <si>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</si>
  <si>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</si>
  <si>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</si>
  <si>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</si>
  <si>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</si>
  <si>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</si>
  <si>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</si>
  <si>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</si>
  <si>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</si>
  <si>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</si>
  <si>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</si>
  <si>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</si>
  <si>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</si>
  <si>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</si>
  <si>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</si>
  <si>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</si>
  <si>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</si>
  <si>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</si>
  <si>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</si>
  <si>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</si>
  <si>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</si>
  <si>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</si>
  <si>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</si>
  <si>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</si>
  <si>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</si>
  <si>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</si>
  <si>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</si>
  <si>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</si>
  <si>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</si>
  <si>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</si>
  <si>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</si>
  <si>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</si>
  <si>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</si>
  <si>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</si>
  <si>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</si>
  <si>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</si>
  <si>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</si>
  <si>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</si>
  <si>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</si>
  <si>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</si>
  <si>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</si>
  <si>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</si>
  <si>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</si>
  <si>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</si>
  <si>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</si>
  <si>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</si>
  <si>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</si>
  <si>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</si>
  <si>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</si>
  <si>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</si>
  <si>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</si>
  <si>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</si>
  <si>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</si>
  <si>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</si>
  <si>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</si>
  <si>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国民健康保険事業特別会計</t>
    <phoneticPr fontId="22"/>
  </si>
  <si>
    <t>公共下水道事業会計</t>
    <phoneticPr fontId="22"/>
  </si>
  <si>
    <t>農業集落排水事業特別会計</t>
    <phoneticPr fontId="22"/>
  </si>
  <si>
    <t>公共用地先行取得事業特別会計</t>
    <phoneticPr fontId="22"/>
  </si>
  <si>
    <t>介護保険事業特別会計</t>
    <phoneticPr fontId="22"/>
  </si>
  <si>
    <t>水道事業会計</t>
    <phoneticPr fontId="22"/>
  </si>
  <si>
    <t>特定環境保全公共下水道事業特別会計</t>
    <phoneticPr fontId="22"/>
  </si>
  <si>
    <t>黒川診療所運営事業特別会計</t>
    <phoneticPr fontId="22"/>
  </si>
  <si>
    <t>後期高齢者医療特別会計</t>
    <phoneticPr fontId="22"/>
  </si>
  <si>
    <t>工業用水道事業会計</t>
    <phoneticPr fontId="22"/>
  </si>
  <si>
    <t>観光事業特別会計</t>
    <phoneticPr fontId="22"/>
  </si>
  <si>
    <t>鹿ノ俣発電所運営事業特別会計</t>
    <phoneticPr fontId="22"/>
  </si>
  <si>
    <t>老人保健事業特別会計</t>
    <phoneticPr fontId="22"/>
  </si>
  <si>
    <t>地域産業振興事業特別会計</t>
    <phoneticPr fontId="22"/>
  </si>
  <si>
    <t>簡易水道事業特別会計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</si>
  <si>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</si>
  <si>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</si>
  <si>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</si>
  <si>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</si>
  <si>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</si>
  <si>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</si>
  <si>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</si>
  <si>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</si>
  <si>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</si>
  <si>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</si>
  <si>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</si>
  <si>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</si>
  <si>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</si>
  <si>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</si>
  <si>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</si>
  <si>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</si>
  <si>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</si>
  <si>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</si>
  <si>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</si>
  <si>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</si>
  <si>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</si>
  <si>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</si>
  <si>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</si>
  <si>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</si>
  <si>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</si>
  <si>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</si>
  <si>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</si>
  <si>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</si>
  <si>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</si>
  <si>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</si>
  <si>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</si>
  <si>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</si>
  <si>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</si>
  <si>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</si>
  <si>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</si>
  <si>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</si>
  <si>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</si>
  <si>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</si>
  <si>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</si>
  <si>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</si>
  <si>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</si>
  <si>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</si>
  <si>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</si>
  <si>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</si>
  <si>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</si>
  <si>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</si>
  <si>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</si>
  <si>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</si>
  <si>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</si>
  <si>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</si>
  <si>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</si>
  <si>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</si>
  <si>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</si>
  <si>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</si>
  <si>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</si>
  <si>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</si>
  <si>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</si>
  <si>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</si>
  <si>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</si>
  <si>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</si>
  <si>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</si>
  <si>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</si>
  <si>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</si>
  <si>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</si>
  <si>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</si>
  <si>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</si>
  <si>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</si>
  <si>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</si>
  <si>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</si>
  <si>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</si>
  <si>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</si>
  <si>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</si>
  <si>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</si>
  <si>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</si>
  <si>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</si>
  <si>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</si>
  <si>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</si>
  <si>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</si>
  <si>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</si>
  <si>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</si>
  <si>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</si>
  <si>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</si>
  <si>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</si>
  <si>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</si>
  <si>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</si>
  <si>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</si>
  <si>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</si>
  <si>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</si>
  <si>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</si>
  <si>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新潟県胎内市</t>
    <phoneticPr fontId="32"/>
  </si>
  <si>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</si>
  <si>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</si>
  <si>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</si>
  <si>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</si>
  <si>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</si>
  <si>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</si>
  <si>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</si>
  <si>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</si>
  <si>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</si>
  <si>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</si>
  <si>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</si>
  <si>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</si>
  <si>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</si>
  <si>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</si>
  <si>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</si>
  <si>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</si>
  <si>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</si>
  <si>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</si>
  <si>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</si>
  <si>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</si>
  <si>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</si>
  <si>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</si>
  <si>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</si>
  <si>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</si>
  <si>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</si>
  <si>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</si>
  <si>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</si>
  <si>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</si>
  <si>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</si>
  <si>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</si>
  <si>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</si>
  <si>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</si>
  <si>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</si>
  <si>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t>
    <phoneticPr fontId="32"/>
  </si>
  <si>
    <t>元利償還金</t>
    <phoneticPr fontId="22"/>
  </si>
  <si>
    <t>一時借入金利子</t>
    <phoneticPr fontId="22"/>
  </si>
  <si>
    <t>・計</t>
    <phoneticPr fontId="22"/>
  </si>
  <si>
    <t>-</t>
    <phoneticPr fontId="32"/>
  </si>
  <si>
    <t>　物件費</t>
    <phoneticPr fontId="22"/>
  </si>
  <si>
    <t>　維持補修費</t>
    <phoneticPr fontId="22"/>
  </si>
  <si>
    <t>-</t>
    <phoneticPr fontId="32"/>
  </si>
  <si>
    <t>-</t>
    <phoneticPr fontId="32"/>
  </si>
  <si>
    <t>下水道</t>
    <phoneticPr fontId="32"/>
  </si>
  <si>
    <t>　繰出金</t>
    <phoneticPr fontId="22"/>
  </si>
  <si>
    <t>　うち臨時財政対策債</t>
    <phoneticPr fontId="22"/>
  </si>
  <si>
    <t>観光施設</t>
    <phoneticPr fontId="32"/>
  </si>
  <si>
    <t>　積立金</t>
    <phoneticPr fontId="22"/>
  </si>
  <si>
    <t>歳入合計</t>
    <phoneticPr fontId="22"/>
  </si>
  <si>
    <t>上水道</t>
    <phoneticPr fontId="32"/>
  </si>
  <si>
    <t>　投資・出資金・貸付金</t>
    <phoneticPr fontId="22"/>
  </si>
  <si>
    <t>介護サービス</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</si>
  <si>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</si>
  <si>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</si>
  <si>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</si>
  <si>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</si>
  <si>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</si>
  <si>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</si>
  <si>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</si>
  <si>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</si>
  <si>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</si>
  <si>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</si>
  <si>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</si>
  <si>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</si>
  <si>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</si>
  <si>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</si>
  <si>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</si>
  <si>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新潟県胎内市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</si>
  <si>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</si>
  <si>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</si>
  <si>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</si>
  <si>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</si>
  <si>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</si>
  <si>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</si>
  <si>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</si>
  <si>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</si>
  <si>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</si>
  <si>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</si>
  <si>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</si>
  <si>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</si>
  <si>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</si>
  <si>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</si>
  <si>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</si>
  <si>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</si>
  <si>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</si>
  <si>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</si>
  <si>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</si>
  <si>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</si>
  <si>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</si>
  <si>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</si>
  <si>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公共用地先行取得事業特別会計</t>
    <phoneticPr fontId="22"/>
  </si>
  <si>
    <t>黒川診療所運営事業特別会計</t>
    <phoneticPr fontId="22"/>
  </si>
  <si>
    <t>鹿ノ俣発電所運営事業特別会計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</si>
  <si>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</si>
  <si>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</si>
  <si>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</si>
  <si>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</si>
  <si>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</si>
  <si>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</si>
  <si>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</si>
  <si>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</si>
  <si>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</si>
  <si>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</si>
  <si>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</si>
  <si>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</si>
  <si>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</si>
  <si>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介護保険事業特別会計</t>
    <phoneticPr fontId="22"/>
  </si>
  <si>
    <t>後期高齢者医療特別会計</t>
    <phoneticPr fontId="22"/>
  </si>
  <si>
    <t>老人保健事業特別会計</t>
    <phoneticPr fontId="22"/>
  </si>
  <si>
    <t>公共下水道事業会計</t>
    <phoneticPr fontId="22"/>
  </si>
  <si>
    <t>水道事業会計</t>
    <phoneticPr fontId="22"/>
  </si>
  <si>
    <t>工業用水道事業会計</t>
    <phoneticPr fontId="22"/>
  </si>
  <si>
    <t>農業集落排水事業特別会計</t>
    <phoneticPr fontId="22"/>
  </si>
  <si>
    <t>特定環境保全公共下水道事業特別会計</t>
    <phoneticPr fontId="22"/>
  </si>
  <si>
    <t>観光事業特別会計</t>
    <phoneticPr fontId="22"/>
  </si>
  <si>
    <t>地域産業振興事業特別会計</t>
    <phoneticPr fontId="22"/>
  </si>
  <si>
    <t>簡易水道事業特別会計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</si>
  <si>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</si>
  <si>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</si>
  <si>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</si>
  <si>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</si>
  <si>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</si>
  <si>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</si>
  <si>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</si>
  <si>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</si>
  <si>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</si>
  <si>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</si>
  <si>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</si>
  <si>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</si>
  <si>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</si>
  <si>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</si>
  <si>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</si>
  <si>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</si>
  <si>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</si>
  <si>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</si>
  <si>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</si>
  <si>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</si>
  <si>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</si>
  <si>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</si>
  <si>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</si>
  <si>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</si>
  <si>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</si>
  <si>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</si>
  <si>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</si>
  <si>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</si>
  <si>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</si>
  <si>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</si>
  <si>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</si>
  <si>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</si>
  <si>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</si>
  <si>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</si>
  <si>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</si>
  <si>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</si>
  <si>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</si>
  <si>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</si>
  <si>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</si>
  <si>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</si>
  <si>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</si>
  <si>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</si>
  <si>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</si>
  <si>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</si>
  <si>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</si>
  <si>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</si>
  <si>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</si>
  <si>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</si>
  <si>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</si>
  <si>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</si>
  <si>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</si>
  <si>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</si>
  <si>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</si>
  <si>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</si>
  <si>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</si>
  <si>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</si>
  <si>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</si>
  <si>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</si>
  <si>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</si>
  <si>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</si>
  <si>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</si>
  <si>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農業集落排水事業特別会計</t>
    <phoneticPr fontId="22"/>
  </si>
  <si>
    <t>(オ)</t>
    <phoneticPr fontId="22"/>
  </si>
  <si>
    <t>観光事業特別会計</t>
    <phoneticPr fontId="22"/>
  </si>
  <si>
    <t>将来負担比率((エ)－(オ))／((イ)－(ウ))×１００</t>
    <rPh sb="0" eb="2">
      <t>ショウライ</t>
    </rPh>
    <rPh sb="2" eb="4">
      <t>フタン</t>
    </rPh>
    <rPh sb="4" eb="6">
      <t>ヒリツ</t>
    </rPh>
    <phoneticPr fontId="22"/>
  </si>
  <si>
    <t>特定環境保全公共下水道事業特別会計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</si>
  <si>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</si>
  <si>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</si>
  <si>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</si>
  <si>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</si>
  <si>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</si>
  <si>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</si>
  <si>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</si>
  <si>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</si>
  <si>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</si>
  <si>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</si>
  <si>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</si>
  <si>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</si>
  <si>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</si>
  <si>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</si>
  <si>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</si>
  <si>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</si>
  <si>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</si>
  <si>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</si>
  <si>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</si>
  <si>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</si>
  <si>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</si>
  <si>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</si>
  <si>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</si>
  <si>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</si>
  <si>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</si>
  <si>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</si>
  <si>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</si>
  <si>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</si>
  <si>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</si>
  <si>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</si>
  <si>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</si>
  <si>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法適用企業</t>
    <rPh sb="0" eb="1">
      <t>ホウ</t>
    </rPh>
    <rPh sb="1" eb="3">
      <t>テキヨウ</t>
    </rPh>
    <rPh sb="3" eb="5">
      <t>キギョウ</t>
    </rPh>
    <phoneticPr fontId="22"/>
  </si>
  <si>
    <t>法適用企業</t>
    <rPh sb="0" eb="1">
      <t>ホウ</t>
    </rPh>
    <rPh sb="1" eb="3">
      <t>テキヨウ</t>
    </rPh>
    <phoneticPr fontId="22"/>
  </si>
  <si>
    <t>法非適用企業</t>
    <rPh sb="0" eb="1">
      <t>ホウ</t>
    </rPh>
    <rPh sb="1" eb="2">
      <t>ヒ</t>
    </rPh>
    <rPh sb="2" eb="4">
      <t>テキヨウ</t>
    </rPh>
    <phoneticPr fontId="22"/>
  </si>
  <si>
    <t>新潟県市町村総合事務組合（一般会計）</t>
    <rPh sb="0" eb="3">
      <t>ニイガタケン</t>
    </rPh>
    <rPh sb="3" eb="6">
      <t>シチョウソン</t>
    </rPh>
    <rPh sb="6" eb="8">
      <t>ソウゴウ</t>
    </rPh>
    <rPh sb="8" eb="10">
      <t>ジム</t>
    </rPh>
    <rPh sb="10" eb="12">
      <t>クミアイ</t>
    </rPh>
    <phoneticPr fontId="22"/>
  </si>
  <si>
    <t>新潟県市町村総合事務組合（職員退職手当支給事業特別会計）</t>
    <phoneticPr fontId="22"/>
  </si>
  <si>
    <t>新潟県市町村総合事務組合（消防団員等公務災害補償事業特別会計）</t>
    <phoneticPr fontId="22"/>
  </si>
  <si>
    <t>新潟県市町村総合事務組合（消防賞じゅつ金支給事業特別会計）</t>
    <phoneticPr fontId="22"/>
  </si>
  <si>
    <t>新潟県市町村総合事務組合（非常勤職員公務災害補償等事業特別会計）</t>
    <phoneticPr fontId="22"/>
  </si>
  <si>
    <t>新潟県市町村総合事務組合（交通災害共済事業特別会計）</t>
    <phoneticPr fontId="22"/>
  </si>
  <si>
    <t>新潟県後期高齢者広域連合（一般会計）</t>
    <phoneticPr fontId="22"/>
  </si>
  <si>
    <t>新潟県後期高齢者広域連合（後期高齢者医療特別会計）</t>
    <rPh sb="0" eb="3">
      <t>ニイガタケン</t>
    </rPh>
    <rPh sb="3" eb="5">
      <t>コウキ</t>
    </rPh>
    <rPh sb="5" eb="7">
      <t>コウレイ</t>
    </rPh>
    <rPh sb="7" eb="8">
      <t>シャ</t>
    </rPh>
    <rPh sb="8" eb="10">
      <t>コウイキ</t>
    </rPh>
    <rPh sb="10" eb="12">
      <t>レンゴウ</t>
    </rPh>
    <phoneticPr fontId="22"/>
  </si>
  <si>
    <t>新発田地域広域事務組合（一般会計）</t>
    <phoneticPr fontId="22"/>
  </si>
  <si>
    <t>新発田地域広域事務組合（ごみ処理事業特別会計）</t>
    <phoneticPr fontId="22"/>
  </si>
  <si>
    <t>新発田地域広域事務組合（し尿処理事業特別会計）</t>
    <rPh sb="0" eb="3">
      <t>シバタ</t>
    </rPh>
    <rPh sb="3" eb="5">
      <t>チイキ</t>
    </rPh>
    <rPh sb="5" eb="7">
      <t>コウイキ</t>
    </rPh>
    <rPh sb="7" eb="9">
      <t>ジム</t>
    </rPh>
    <rPh sb="9" eb="11">
      <t>クミアイ</t>
    </rPh>
    <phoneticPr fontId="22"/>
  </si>
  <si>
    <t>新発田地域広域事務組合（まちづくり事業特別会計）</t>
    <rPh sb="0" eb="3">
      <t>シバタ</t>
    </rPh>
    <rPh sb="3" eb="5">
      <t>チイキ</t>
    </rPh>
    <rPh sb="5" eb="7">
      <t>コウイキ</t>
    </rPh>
    <rPh sb="7" eb="9">
      <t>ジム</t>
    </rPh>
    <rPh sb="9" eb="11">
      <t>クミアイ</t>
    </rPh>
    <phoneticPr fontId="22"/>
  </si>
  <si>
    <t>新発田地域広域事務組合（介護保険事業特別会計）</t>
    <rPh sb="0" eb="3">
      <t>シバタ</t>
    </rPh>
    <rPh sb="3" eb="5">
      <t>チイキ</t>
    </rPh>
    <rPh sb="5" eb="7">
      <t>コウイキ</t>
    </rPh>
    <rPh sb="7" eb="9">
      <t>ジム</t>
    </rPh>
    <rPh sb="9" eb="11">
      <t>クミアイ</t>
    </rPh>
    <phoneticPr fontId="22"/>
  </si>
  <si>
    <t>新発田地域老人保健福祉事務組合（一般会計）</t>
    <phoneticPr fontId="22"/>
  </si>
  <si>
    <t>新発田地域老人保健福祉事務組合（保険施設特別会計）</t>
    <phoneticPr fontId="22"/>
  </si>
  <si>
    <t>下越障害福祉事務組合</t>
    <rPh sb="0" eb="2">
      <t>カエツ</t>
    </rPh>
    <rPh sb="2" eb="4">
      <t>ショウガイ</t>
    </rPh>
    <rPh sb="4" eb="6">
      <t>フクシ</t>
    </rPh>
    <rPh sb="6" eb="8">
      <t>ジム</t>
    </rPh>
    <rPh sb="8" eb="10">
      <t>クミアイ</t>
    </rPh>
    <phoneticPr fontId="22"/>
  </si>
  <si>
    <t>下越清掃センター組合</t>
    <rPh sb="0" eb="2">
      <t>カエツ</t>
    </rPh>
    <rPh sb="2" eb="4">
      <t>セイソウ</t>
    </rPh>
    <rPh sb="8" eb="10">
      <t>クミアイ</t>
    </rPh>
    <phoneticPr fontId="22"/>
  </si>
  <si>
    <t>下越土地開発公社</t>
    <rPh sb="0" eb="2">
      <t>カエツ</t>
    </rPh>
    <rPh sb="2" eb="4">
      <t>トチ</t>
    </rPh>
    <rPh sb="4" eb="6">
      <t>カイハツ</t>
    </rPh>
    <rPh sb="6" eb="8">
      <t>コウシャ</t>
    </rPh>
    <phoneticPr fontId="22"/>
  </si>
  <si>
    <t>(株)荒川マリーナ</t>
    <rPh sb="1" eb="2">
      <t>カブ</t>
    </rPh>
    <rPh sb="3" eb="5">
      <t>アラカワ</t>
    </rPh>
    <phoneticPr fontId="22"/>
  </si>
  <si>
    <t>新潟製粉(株)</t>
    <rPh sb="0" eb="2">
      <t>ニイガタ</t>
    </rPh>
    <rPh sb="2" eb="4">
      <t>セイフン</t>
    </rPh>
    <rPh sb="5" eb="6">
      <t>カブ</t>
    </rPh>
    <phoneticPr fontId="22"/>
  </si>
  <si>
    <t>○</t>
    <phoneticPr fontId="22"/>
  </si>
  <si>
    <t>新潟フルーツパーク(株)</t>
    <rPh sb="0" eb="2">
      <t>ニイガタ</t>
    </rPh>
    <rPh sb="10" eb="11">
      <t>カブ</t>
    </rPh>
    <phoneticPr fontId="22"/>
  </si>
  <si>
    <t>(財)黒川農業公社</t>
    <rPh sb="1" eb="2">
      <t>ザイ</t>
    </rPh>
    <rPh sb="3" eb="5">
      <t>クロカワ</t>
    </rPh>
    <rPh sb="5" eb="7">
      <t>ノウギョウ</t>
    </rPh>
    <rPh sb="7" eb="9">
      <t>コウシャ</t>
    </rPh>
    <phoneticPr fontId="22"/>
  </si>
  <si>
    <t>胎内高原ハウス(株)</t>
    <rPh sb="0" eb="2">
      <t>タイナイ</t>
    </rPh>
    <rPh sb="2" eb="4">
      <t>コウゲン</t>
    </rPh>
    <rPh sb="8" eb="9">
      <t>カブ</t>
    </rPh>
    <phoneticPr fontId="22"/>
  </si>
  <si>
    <t>(株)胎内リゾート</t>
    <rPh sb="1" eb="2">
      <t>カブ</t>
    </rPh>
    <rPh sb="3" eb="5">
      <t>タイナイ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</si>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</sst>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4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0"/>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7" applyFont="1" applyFill="1" applyBorder="1" applyAlignment="1">
      <alignment vertical="center"/>
    </xf>
    <xf numFmtId="0" fontId="7" fillId="0" borderId="73" xfId="67" applyFont="1" applyFill="1" applyBorder="1" applyAlignment="1">
      <alignment vertical="center"/>
    </xf>
    <xf numFmtId="0" fontId="7" fillId="0" borderId="74" xfId="67" applyFont="1" applyFill="1" applyBorder="1" applyAlignment="1">
      <alignmen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19"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80"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81" xfId="67" applyFont="1" applyFill="1" applyBorder="1" applyAlignment="1">
      <alignment horizontal="center" vertical="center" wrapText="1"/>
    </xf>
    <xf numFmtId="191" fontId="7" fillId="0" borderId="38" xfId="67" applyNumberFormat="1" applyFont="1" applyFill="1" applyBorder="1" applyAlignment="1">
      <alignment horizontal="right" vertical="center"/>
    </xf>
    <xf numFmtId="191" fontId="7" fillId="0" borderId="73" xfId="67" applyNumberFormat="1" applyFont="1" applyFill="1" applyBorder="1" applyAlignment="1">
      <alignment horizontal="right" vertical="center"/>
    </xf>
    <xf numFmtId="191" fontId="7" fillId="0" borderId="82" xfId="67" applyNumberFormat="1" applyFont="1" applyFill="1" applyBorder="1" applyAlignment="1">
      <alignment horizontal="righ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85"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7" xfId="67" applyFont="1" applyFill="1" applyBorder="1" applyAlignment="1">
      <alignment horizontal="center" vertical="center"/>
    </xf>
    <xf numFmtId="0" fontId="7" fillId="0" borderId="88"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80"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7"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9"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90" xfId="67" applyFont="1" applyFill="1" applyBorder="1" applyAlignment="1">
      <alignment horizontal="center" vertical="center"/>
    </xf>
    <xf numFmtId="176" fontId="7" fillId="0" borderId="90"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0" fontId="7" fillId="0" borderId="91" xfId="67" applyFont="1" applyFill="1" applyBorder="1" applyAlignment="1">
      <alignment vertical="center"/>
    </xf>
    <xf numFmtId="0" fontId="7" fillId="0" borderId="92" xfId="67" applyFont="1" applyFill="1" applyBorder="1" applyAlignment="1">
      <alignment vertical="center"/>
    </xf>
    <xf numFmtId="0" fontId="7" fillId="0" borderId="93" xfId="67" applyFont="1" applyFill="1" applyBorder="1" applyAlignment="1">
      <alignment vertical="center"/>
    </xf>
    <xf numFmtId="0" fontId="7" fillId="0" borderId="36" xfId="67" applyFont="1" applyFill="1" applyBorder="1" applyAlignment="1">
      <alignment vertical="center"/>
    </xf>
    <xf numFmtId="176" fontId="7" fillId="0" borderId="91" xfId="67" applyNumberFormat="1" applyFont="1" applyFill="1" applyBorder="1" applyAlignment="1">
      <alignment horizontal="right" vertical="center"/>
    </xf>
    <xf numFmtId="176" fontId="7" fillId="0" borderId="92" xfId="67" applyNumberFormat="1" applyFont="1" applyFill="1" applyBorder="1" applyAlignment="1">
      <alignment horizontal="right" vertical="center"/>
    </xf>
    <xf numFmtId="176" fontId="7" fillId="0" borderId="94"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90" xfId="67" applyNumberFormat="1" applyFont="1" applyFill="1" applyBorder="1" applyAlignment="1">
      <alignment horizontal="right" vertical="center"/>
    </xf>
    <xf numFmtId="0" fontId="7" fillId="0" borderId="95" xfId="67" applyFont="1" applyFill="1" applyBorder="1" applyAlignment="1">
      <alignment horizontal="center" vertical="center"/>
    </xf>
    <xf numFmtId="0" fontId="7" fillId="0" borderId="96" xfId="67" applyFont="1" applyFill="1" applyBorder="1" applyAlignment="1">
      <alignment horizontal="center" vertical="center"/>
    </xf>
    <xf numFmtId="180" fontId="7" fillId="0" borderId="96" xfId="67" applyNumberFormat="1" applyFont="1" applyFill="1" applyBorder="1" applyAlignment="1">
      <alignment horizontal="right" vertical="center"/>
    </xf>
    <xf numFmtId="180" fontId="7" fillId="0" borderId="97"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9" xfId="67" applyFont="1" applyFill="1" applyBorder="1" applyAlignment="1">
      <alignment horizontal="center" vertical="center" wrapText="1"/>
    </xf>
    <xf numFmtId="176" fontId="7" fillId="0" borderId="96" xfId="67" applyNumberFormat="1" applyFont="1" applyFill="1" applyBorder="1" applyAlignment="1">
      <alignment horizontal="right" vertical="center"/>
    </xf>
    <xf numFmtId="176" fontId="7" fillId="0" borderId="97"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38" xfId="67" applyNumberFormat="1" applyFont="1" applyFill="1" applyBorder="1" applyAlignment="1">
      <alignment horizontal="right" vertical="center"/>
    </xf>
    <xf numFmtId="186" fontId="7" fillId="0" borderId="73"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82"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87"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18"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33" fillId="0" borderId="39"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34" fillId="0" borderId="69" xfId="67" applyFont="1" applyFill="1" applyBorder="1">
      <alignment vertical="center"/>
    </xf>
    <xf numFmtId="0" fontId="34" fillId="0" borderId="40" xfId="67"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6" fontId="7" fillId="0" borderId="103"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6"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3"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6" xfId="58" applyNumberFormat="1" applyFont="1" applyFill="1" applyBorder="1" applyAlignment="1">
      <alignment horizontal="right" vertical="center"/>
    </xf>
    <xf numFmtId="188" fontId="7" fillId="0" borderId="106"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4" xfId="58" applyNumberFormat="1" applyFon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8" fontId="7" fillId="0" borderId="103"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39"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7" borderId="103"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176" fontId="7" fillId="27" borderId="107"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8"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2" fillId="0" borderId="108"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7" borderId="107"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188" fontId="7" fillId="0" borderId="107"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8" xfId="58" applyNumberForma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76" fontId="7" fillId="0" borderId="109" xfId="75" applyNumberFormat="1" applyFont="1" applyBorder="1" applyAlignment="1">
      <alignment horizontal="right" vertical="center"/>
    </xf>
    <xf numFmtId="186" fontId="7" fillId="0" borderId="101" xfId="75" applyNumberFormat="1" applyFont="1" applyBorder="1" applyAlignment="1">
      <alignment horizontal="right" vertical="center"/>
    </xf>
    <xf numFmtId="186" fontId="7" fillId="0" borderId="76"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0" xfId="68" applyFont="1" applyBorder="1" applyAlignment="1">
      <alignment horizontal="center"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176" fontId="7" fillId="0" borderId="105" xfId="75" applyNumberFormat="1" applyFont="1" applyBorder="1" applyAlignment="1">
      <alignment horizontal="right" vertical="center"/>
    </xf>
    <xf numFmtId="0" fontId="7" fillId="0" borderId="110" xfId="75" applyFont="1" applyBorder="1" applyAlignment="1">
      <alignment horizontal="right" vertical="center"/>
    </xf>
    <xf numFmtId="0" fontId="7" fillId="0" borderId="111" xfId="75" applyFont="1" applyBorder="1" applyAlignment="1">
      <alignment horizontal="right" vertical="center"/>
    </xf>
    <xf numFmtId="0" fontId="7" fillId="0" borderId="112" xfId="75" applyFont="1" applyBorder="1" applyAlignment="1">
      <alignment horizontal="right" vertical="center"/>
    </xf>
    <xf numFmtId="0" fontId="7" fillId="0" borderId="91" xfId="68" applyFont="1" applyBorder="1" applyAlignment="1">
      <alignment horizontal="center" vertical="center"/>
    </xf>
    <xf numFmtId="0" fontId="7" fillId="0" borderId="92" xfId="68" applyFont="1" applyBorder="1" applyAlignment="1">
      <alignment horizontal="center" vertical="center"/>
    </xf>
    <xf numFmtId="0" fontId="7" fillId="0" borderId="93"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176" fontId="7" fillId="0" borderId="107"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8"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8"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9"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188" fontId="7" fillId="0" borderId="113" xfId="75" applyNumberFormat="1" applyFont="1" applyBorder="1" applyAlignment="1">
      <alignment horizontal="right" vertical="center"/>
    </xf>
    <xf numFmtId="188" fontId="7" fillId="0" borderId="114" xfId="75" applyNumberFormat="1" applyFont="1" applyBorder="1" applyAlignment="1">
      <alignment horizontal="right" vertical="center"/>
    </xf>
    <xf numFmtId="188" fontId="7" fillId="0" borderId="115" xfId="75" applyNumberFormat="1" applyFont="1" applyBorder="1" applyAlignment="1">
      <alignment horizontal="right" vertical="center"/>
    </xf>
    <xf numFmtId="188" fontId="7" fillId="0" borderId="87"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78" xfId="75" applyNumberFormat="1" applyFont="1" applyBorder="1" applyAlignment="1">
      <alignment horizontal="righ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8"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80"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18" xfId="68" applyFont="1" applyBorder="1" applyAlignment="1">
      <alignment horizontal="lef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94"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186" fontId="7" fillId="0" borderId="116" xfId="75" applyNumberFormat="1" applyFont="1" applyBorder="1" applyAlignment="1">
      <alignment horizontal="right" vertical="center"/>
    </xf>
    <xf numFmtId="186" fontId="7" fillId="0" borderId="73" xfId="75" applyNumberFormat="1" applyFont="1" applyBorder="1" applyAlignment="1">
      <alignment horizontal="right" vertical="center"/>
    </xf>
    <xf numFmtId="186" fontId="7" fillId="0" borderId="117" xfId="75" applyNumberFormat="1" applyFont="1" applyBorder="1" applyAlignment="1">
      <alignment horizontal="right" vertical="center"/>
    </xf>
    <xf numFmtId="186" fontId="7" fillId="0" borderId="103"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18" xfId="75" applyFont="1" applyBorder="1" applyAlignment="1">
      <alignment horizontal="right" vertical="center"/>
    </xf>
    <xf numFmtId="0" fontId="7" fillId="0" borderId="119" xfId="75" applyFont="1" applyBorder="1" applyAlignment="1">
      <alignment horizontal="right" vertical="center"/>
    </xf>
    <xf numFmtId="0" fontId="7" fillId="0" borderId="120" xfId="75" applyFont="1" applyBorder="1" applyAlignment="1">
      <alignment horizontal="righ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21" xfId="75" applyNumberFormat="1" applyFont="1" applyBorder="1" applyAlignment="1">
      <alignment horizontal="right" vertical="center"/>
    </xf>
    <xf numFmtId="176" fontId="7" fillId="0" borderId="122" xfId="75" applyNumberFormat="1" applyFont="1" applyBorder="1" applyAlignment="1">
      <alignment horizontal="right" vertical="center"/>
    </xf>
    <xf numFmtId="176" fontId="7" fillId="0" borderId="103" xfId="75" applyNumberFormat="1" applyFont="1" applyBorder="1" applyAlignment="1">
      <alignment horizontal="right" vertical="center"/>
    </xf>
    <xf numFmtId="0" fontId="7" fillId="0" borderId="123" xfId="75" applyFont="1" applyBorder="1" applyAlignment="1">
      <alignment horizontal="right" vertical="center"/>
    </xf>
    <xf numFmtId="0" fontId="7" fillId="0" borderId="124" xfId="75" applyFont="1" applyBorder="1" applyAlignment="1">
      <alignment horizontal="right" vertical="center"/>
    </xf>
    <xf numFmtId="0" fontId="7" fillId="0" borderId="125"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186" fontId="7" fillId="0" borderId="107"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81" xfId="75" applyNumberFormat="1" applyFont="1" applyBorder="1" applyAlignment="1">
      <alignment horizontal="right" vertical="center"/>
    </xf>
    <xf numFmtId="0" fontId="7" fillId="0" borderId="37" xfId="68" applyFont="1" applyBorder="1">
      <alignment vertical="center"/>
    </xf>
    <xf numFmtId="186" fontId="7" fillId="0" borderId="109" xfId="75" applyNumberFormat="1" applyFont="1" applyBorder="1" applyAlignment="1">
      <alignment horizontal="right" vertical="center"/>
    </xf>
    <xf numFmtId="186" fontId="7" fillId="0" borderId="126" xfId="75" applyNumberFormat="1" applyFont="1" applyBorder="1" applyAlignment="1">
      <alignment horizontal="right" vertical="center"/>
    </xf>
    <xf numFmtId="186" fontId="7" fillId="0" borderId="127" xfId="75" applyNumberFormat="1" applyFont="1" applyBorder="1" applyAlignment="1">
      <alignment horizontal="right" vertical="center"/>
    </xf>
    <xf numFmtId="0" fontId="7" fillId="0" borderId="128" xfId="75" applyFont="1" applyBorder="1" applyAlignment="1">
      <alignment horizontal="right" vertical="center"/>
    </xf>
    <xf numFmtId="0" fontId="7" fillId="0" borderId="129" xfId="75" applyFont="1" applyBorder="1" applyAlignment="1">
      <alignment horizontal="right" vertical="center"/>
    </xf>
    <xf numFmtId="0" fontId="7" fillId="0" borderId="130" xfId="75" applyFont="1" applyBorder="1" applyAlignment="1">
      <alignment horizontal="right" vertical="center"/>
    </xf>
    <xf numFmtId="0" fontId="7" fillId="0" borderId="131" xfId="75" applyFont="1" applyBorder="1" applyAlignment="1">
      <alignment horizontal="right" vertical="center"/>
    </xf>
    <xf numFmtId="186" fontId="7" fillId="0" borderId="100" xfId="75" applyNumberFormat="1" applyFont="1" applyBorder="1" applyAlignment="1">
      <alignment horizontal="right" vertical="center"/>
    </xf>
    <xf numFmtId="186" fontId="7" fillId="0" borderId="132"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6" xfId="75" applyNumberFormat="1" applyFont="1" applyBorder="1" applyAlignment="1">
      <alignment horizontal="right" vertical="center"/>
    </xf>
    <xf numFmtId="0" fontId="7" fillId="0" borderId="133" xfId="75" applyFont="1" applyBorder="1" applyAlignment="1">
      <alignment horizontal="right" vertical="center"/>
    </xf>
    <xf numFmtId="0" fontId="7" fillId="0" borderId="134" xfId="75" applyFont="1" applyBorder="1" applyAlignment="1">
      <alignment horizontal="right" vertical="center"/>
    </xf>
    <xf numFmtId="0" fontId="7" fillId="0" borderId="135" xfId="75" applyFont="1" applyBorder="1" applyAlignment="1">
      <alignment horizontal="right" vertical="center"/>
    </xf>
    <xf numFmtId="176" fontId="7" fillId="0" borderId="136"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37" xfId="75" applyNumberFormat="1" applyFont="1" applyBorder="1" applyAlignment="1">
      <alignment horizontal="right" vertical="center"/>
    </xf>
    <xf numFmtId="176" fontId="7" fillId="0" borderId="138" xfId="75" applyNumberFormat="1" applyFont="1" applyBorder="1" applyAlignment="1">
      <alignment horizontal="right" vertical="center"/>
    </xf>
    <xf numFmtId="186" fontId="7" fillId="0" borderId="139" xfId="75" applyNumberFormat="1" applyFont="1" applyBorder="1" applyAlignment="1">
      <alignment horizontal="right" vertical="center"/>
    </xf>
    <xf numFmtId="186" fontId="7" fillId="0" borderId="140" xfId="75" applyNumberFormat="1" applyFont="1" applyBorder="1" applyAlignment="1">
      <alignment horizontal="right" vertical="center"/>
    </xf>
    <xf numFmtId="0" fontId="7" fillId="0" borderId="141" xfId="75"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176" fontId="7" fillId="0" borderId="140" xfId="75" applyNumberFormat="1" applyFont="1" applyBorder="1" applyAlignment="1">
      <alignment horizontal="right" vertical="center"/>
    </xf>
    <xf numFmtId="186" fontId="7" fillId="0" borderId="142" xfId="75" applyNumberFormat="1" applyFont="1" applyBorder="1" applyAlignment="1">
      <alignment horizontal="right" vertical="center"/>
    </xf>
    <xf numFmtId="186" fontId="7" fillId="0" borderId="42" xfId="75" applyNumberFormat="1" applyFont="1" applyBorder="1" applyAlignment="1">
      <alignment horizontal="right" vertical="center"/>
    </xf>
    <xf numFmtId="186" fontId="7" fillId="0" borderId="143" xfId="75" applyNumberFormat="1" applyFont="1" applyBorder="1" applyAlignment="1">
      <alignment horizontal="right" vertical="center"/>
    </xf>
    <xf numFmtId="186" fontId="7" fillId="0" borderId="20" xfId="75" applyNumberFormat="1" applyFont="1" applyBorder="1" applyAlignment="1">
      <alignment horizontal="right" vertical="center"/>
    </xf>
    <xf numFmtId="176" fontId="7" fillId="0" borderId="139"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06"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80"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0" xfId="68" applyFont="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90" xfId="75" applyFont="1" applyBorder="1" applyAlignment="1">
      <alignment horizontal="center" vertical="center"/>
    </xf>
    <xf numFmtId="0" fontId="7" fillId="0" borderId="36" xfId="68" applyFont="1" applyBorder="1" applyAlignment="1">
      <alignment horizontal="center" vertical="center"/>
    </xf>
    <xf numFmtId="0" fontId="7" fillId="0" borderId="90"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33" xfId="68" applyFont="1" applyBorder="1" applyAlignment="1">
      <alignment horizontal="center" vertical="center"/>
    </xf>
    <xf numFmtId="176" fontId="7" fillId="26" borderId="38" xfId="68" applyNumberFormat="1" applyFont="1" applyFill="1" applyBorder="1" applyAlignment="1" applyProtection="1">
      <alignment horizontal="right" vertical="center"/>
      <protection locked="0"/>
    </xf>
    <xf numFmtId="176" fontId="7" fillId="26" borderId="73"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144" xfId="68" applyNumberFormat="1" applyFont="1" applyFill="1" applyBorder="1" applyAlignment="1" applyProtection="1">
      <alignment horizontal="right" vertical="center"/>
      <protection locked="0"/>
    </xf>
    <xf numFmtId="176" fontId="7" fillId="26" borderId="145" xfId="68" applyNumberFormat="1" applyFont="1" applyFill="1" applyBorder="1" applyAlignment="1" applyProtection="1">
      <alignment horizontal="right" vertical="center"/>
      <protection locked="0"/>
    </xf>
    <xf numFmtId="176" fontId="7" fillId="26" borderId="146" xfId="68" applyNumberFormat="1" applyFont="1" applyFill="1" applyBorder="1" applyAlignment="1" applyProtection="1">
      <alignment horizontal="right" vertical="center"/>
      <protection locked="0"/>
    </xf>
    <xf numFmtId="176" fontId="7" fillId="0" borderId="147" xfId="68" applyNumberFormat="1" applyFont="1" applyBorder="1" applyAlignment="1" applyProtection="1">
      <alignment horizontal="right" vertical="center"/>
      <protection locked="0"/>
    </xf>
    <xf numFmtId="176" fontId="7" fillId="0" borderId="148" xfId="68" applyNumberFormat="1" applyFont="1" applyBorder="1" applyAlignment="1" applyProtection="1">
      <alignment horizontal="right" vertical="center"/>
      <protection locked="0"/>
    </xf>
    <xf numFmtId="176" fontId="7" fillId="0" borderId="149" xfId="68" applyNumberFormat="1" applyFont="1" applyBorder="1" applyAlignment="1" applyProtection="1">
      <alignment horizontal="right" vertical="center"/>
      <protection locked="0"/>
    </xf>
    <xf numFmtId="176" fontId="7" fillId="0" borderId="150" xfId="68" applyNumberFormat="1" applyFont="1" applyBorder="1" applyAlignment="1" applyProtection="1">
      <alignment horizontal="right" vertical="center"/>
      <protection locked="0"/>
    </xf>
    <xf numFmtId="0" fontId="7" fillId="26" borderId="151" xfId="68" applyFont="1" applyFill="1" applyBorder="1" applyAlignment="1" applyProtection="1">
      <alignment horizontal="left" vertical="center"/>
      <protection locked="0"/>
    </xf>
    <xf numFmtId="0" fontId="7" fillId="26" borderId="152" xfId="68" applyFont="1" applyFill="1" applyBorder="1" applyAlignment="1" applyProtection="1">
      <alignment horizontal="lef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54"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3" xfId="68" applyFont="1" applyFill="1" applyBorder="1" applyAlignment="1" applyProtection="1">
      <alignment horizontal="left" vertical="center"/>
      <protection locked="0"/>
    </xf>
    <xf numFmtId="0" fontId="7" fillId="26" borderId="82" xfId="68" applyFont="1" applyFill="1" applyBorder="1" applyAlignment="1" applyProtection="1">
      <alignment horizontal="left" vertical="center"/>
      <protection locked="0"/>
    </xf>
    <xf numFmtId="176" fontId="7" fillId="0" borderId="155" xfId="68" applyNumberFormat="1" applyFont="1" applyBorder="1" applyAlignment="1" applyProtection="1">
      <alignment horizontal="right" vertical="center"/>
      <protection locked="0"/>
    </xf>
    <xf numFmtId="176" fontId="7" fillId="0" borderId="156" xfId="68"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0" fontId="7" fillId="0" borderId="147" xfId="68" applyFont="1" applyBorder="1" applyAlignment="1" applyProtection="1">
      <alignment horizontal="left" vertical="center"/>
      <protection locked="0"/>
    </xf>
    <xf numFmtId="0" fontId="7" fillId="0" borderId="148"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0" fontId="7" fillId="0" borderId="159" xfId="68" applyFont="1" applyBorder="1" applyAlignment="1" applyProtection="1">
      <alignment horizontal="left" vertical="center"/>
      <protection locked="0"/>
    </xf>
    <xf numFmtId="0" fontId="33" fillId="0" borderId="155" xfId="68" applyFont="1" applyBorder="1" applyAlignment="1" applyProtection="1">
      <alignment horizontal="left" vertical="center"/>
      <protection locked="0"/>
    </xf>
    <xf numFmtId="0" fontId="33" fillId="0" borderId="156" xfId="68" applyFont="1" applyBorder="1" applyAlignment="1" applyProtection="1">
      <alignment horizontal="left" vertical="center"/>
      <protection locked="0"/>
    </xf>
    <xf numFmtId="0" fontId="33" fillId="0" borderId="157" xfId="68" applyFont="1" applyBorder="1" applyAlignment="1" applyProtection="1">
      <alignment horizontal="left" vertical="center"/>
      <protection locked="0"/>
    </xf>
    <xf numFmtId="0" fontId="7" fillId="0" borderId="160" xfId="68" applyFont="1" applyBorder="1" applyAlignment="1" applyProtection="1">
      <alignment horizontal="left" vertical="center"/>
      <protection locked="0"/>
    </xf>
    <xf numFmtId="0" fontId="7" fillId="0" borderId="161" xfId="68" applyFont="1" applyBorder="1" applyAlignment="1" applyProtection="1">
      <alignment horizontal="left" vertical="center"/>
      <protection locked="0"/>
    </xf>
    <xf numFmtId="0" fontId="33" fillId="0" borderId="147" xfId="68" applyFont="1" applyBorder="1" applyAlignment="1" applyProtection="1">
      <alignment horizontal="left" vertical="center" wrapText="1"/>
      <protection locked="0"/>
    </xf>
    <xf numFmtId="0" fontId="33" fillId="0" borderId="148" xfId="68" applyFont="1" applyBorder="1" applyAlignment="1" applyProtection="1">
      <alignment horizontal="left" vertical="center" wrapText="1"/>
      <protection locked="0"/>
    </xf>
    <xf numFmtId="0" fontId="33" fillId="0" borderId="149" xfId="68" applyFont="1" applyBorder="1" applyAlignment="1" applyProtection="1">
      <alignment horizontal="left" vertical="center" wrapText="1"/>
      <protection locked="0"/>
    </xf>
    <xf numFmtId="176" fontId="7" fillId="0" borderId="162" xfId="68" applyNumberFormat="1" applyFont="1" applyBorder="1" applyAlignment="1" applyProtection="1">
      <alignment horizontal="right" vertical="center"/>
      <protection locked="0"/>
    </xf>
    <xf numFmtId="0" fontId="7" fillId="0" borderId="150" xfId="68" applyFont="1" applyBorder="1" applyAlignment="1" applyProtection="1">
      <alignment horizontal="left" vertical="center"/>
      <protection locked="0"/>
    </xf>
    <xf numFmtId="0" fontId="7" fillId="0" borderId="163" xfId="68" applyFont="1" applyBorder="1" applyAlignment="1" applyProtection="1">
      <alignment horizontal="left" vertical="center"/>
      <protection locked="0"/>
    </xf>
    <xf numFmtId="0" fontId="33" fillId="0" borderId="147" xfId="68" applyFont="1" applyBorder="1" applyAlignment="1" applyProtection="1">
      <alignment horizontal="left" vertical="center"/>
      <protection locked="0"/>
    </xf>
    <xf numFmtId="0" fontId="33" fillId="0" borderId="148" xfId="68" applyFont="1" applyBorder="1" applyAlignment="1" applyProtection="1">
      <alignment horizontal="left" vertical="center"/>
      <protection locked="0"/>
    </xf>
    <xf numFmtId="0" fontId="33" fillId="0" borderId="149" xfId="68" applyFont="1" applyBorder="1" applyAlignment="1" applyProtection="1">
      <alignment horizontal="left" vertical="center"/>
      <protection locked="0"/>
    </xf>
    <xf numFmtId="0" fontId="33" fillId="0" borderId="155" xfId="68" applyFont="1" applyBorder="1" applyAlignment="1" applyProtection="1">
      <alignment horizontal="left" vertical="center" wrapText="1"/>
      <protection locked="0"/>
    </xf>
    <xf numFmtId="0" fontId="33" fillId="0" borderId="156" xfId="68" applyFont="1" applyBorder="1" applyAlignment="1" applyProtection="1">
      <alignment horizontal="left" vertical="center" wrapText="1"/>
      <protection locked="0"/>
    </xf>
    <xf numFmtId="0" fontId="33" fillId="0" borderId="157" xfId="68" applyFont="1" applyBorder="1" applyAlignment="1" applyProtection="1">
      <alignment horizontal="left" vertical="center" wrapText="1"/>
      <protection locked="0"/>
    </xf>
    <xf numFmtId="176" fontId="7" fillId="0" borderId="164"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39" fillId="0" borderId="160" xfId="68" applyNumberFormat="1" applyFont="1" applyBorder="1" applyAlignment="1" applyProtection="1">
      <alignment horizontal="right" vertical="center"/>
      <protection locked="0"/>
    </xf>
    <xf numFmtId="176" fontId="39" fillId="0" borderId="164" xfId="68" applyNumberFormat="1" applyFont="1" applyBorder="1" applyAlignment="1" applyProtection="1">
      <alignment horizontal="right" vertical="center"/>
      <protection locked="0"/>
    </xf>
    <xf numFmtId="176" fontId="39" fillId="0" borderId="165" xfId="68" applyNumberFormat="1" applyFont="1" applyBorder="1" applyAlignment="1" applyProtection="1">
      <alignment horizontal="right" vertical="center"/>
      <protection locked="0"/>
    </xf>
    <xf numFmtId="0" fontId="7" fillId="0" borderId="165" xfId="68" applyFont="1" applyBorder="1" applyAlignment="1" applyProtection="1">
      <alignment horizontal="left" vertical="center"/>
      <protection locked="0"/>
    </xf>
    <xf numFmtId="0" fontId="7" fillId="0" borderId="166" xfId="68" applyFont="1" applyBorder="1" applyAlignment="1" applyProtection="1">
      <alignment horizontal="left" vertical="center"/>
      <protection locked="0"/>
    </xf>
    <xf numFmtId="0" fontId="33" fillId="0" borderId="167" xfId="68" applyFont="1" applyBorder="1" applyAlignment="1" applyProtection="1">
      <alignment horizontal="left" vertical="center" wrapText="1"/>
      <protection locked="0"/>
    </xf>
    <xf numFmtId="0" fontId="33" fillId="0" borderId="168" xfId="68" applyFont="1" applyBorder="1" applyAlignment="1" applyProtection="1">
      <alignment horizontal="left" vertical="center" wrapText="1"/>
      <protection locked="0"/>
    </xf>
    <xf numFmtId="0" fontId="33" fillId="0" borderId="169" xfId="68" applyFont="1" applyBorder="1" applyAlignment="1" applyProtection="1">
      <alignment horizontal="left" vertical="center" wrapText="1"/>
      <protection locked="0"/>
    </xf>
    <xf numFmtId="176" fontId="39" fillId="0" borderId="170" xfId="68" applyNumberFormat="1" applyFont="1" applyBorder="1" applyAlignment="1" applyProtection="1">
      <alignment horizontal="right" vertical="center"/>
      <protection locked="0"/>
    </xf>
    <xf numFmtId="0" fontId="7" fillId="29" borderId="84"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71" xfId="68" applyFont="1" applyFill="1" applyBorder="1" applyAlignment="1" applyProtection="1">
      <alignment horizontal="center" vertical="center" wrapText="1"/>
      <protection locked="0"/>
    </xf>
    <xf numFmtId="0" fontId="7" fillId="29" borderId="172" xfId="68" applyFont="1" applyFill="1" applyBorder="1" applyAlignment="1" applyProtection="1">
      <alignment horizontal="center" vertical="center" wrapText="1"/>
      <protection locked="0"/>
    </xf>
    <xf numFmtId="0" fontId="7" fillId="29" borderId="173" xfId="68" applyFont="1" applyFill="1" applyBorder="1" applyAlignment="1" applyProtection="1">
      <alignment horizontal="center" vertical="center" wrapText="1"/>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74" xfId="68" applyFont="1" applyFill="1" applyBorder="1" applyAlignment="1" applyProtection="1">
      <alignment horizontal="center" vertical="center"/>
      <protection locked="0"/>
    </xf>
    <xf numFmtId="0" fontId="7" fillId="29" borderId="172" xfId="68" applyFont="1" applyFill="1" applyBorder="1" applyAlignment="1" applyProtection="1">
      <alignment horizontal="center" vertical="center"/>
      <protection locked="0"/>
    </xf>
    <xf numFmtId="0" fontId="7" fillId="29" borderId="175"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wrapText="1"/>
      <protection locked="0"/>
    </xf>
    <xf numFmtId="0" fontId="7" fillId="29" borderId="175" xfId="68" applyFont="1" applyFill="1" applyBorder="1" applyAlignment="1" applyProtection="1">
      <alignment horizontal="center" vertical="center" wrapText="1"/>
      <protection locked="0"/>
    </xf>
    <xf numFmtId="0" fontId="33" fillId="29" borderId="84"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71" xfId="68" applyFont="1" applyFill="1" applyBorder="1" applyAlignment="1" applyProtection="1">
      <alignment horizontal="center" vertical="center" shrinkToFit="1"/>
      <protection locked="0"/>
    </xf>
    <xf numFmtId="0" fontId="33" fillId="29" borderId="172" xfId="68" applyFont="1" applyFill="1" applyBorder="1" applyAlignment="1" applyProtection="1">
      <alignment horizontal="center" vertical="center" shrinkToFit="1"/>
      <protection locked="0"/>
    </xf>
    <xf numFmtId="0" fontId="33" fillId="29" borderId="175" xfId="68" applyFont="1" applyFill="1" applyBorder="1" applyAlignment="1" applyProtection="1">
      <alignment horizontal="center" vertical="center" shrinkToFit="1"/>
      <protection locked="0"/>
    </xf>
    <xf numFmtId="0" fontId="7" fillId="29" borderId="171" xfId="68" applyFont="1" applyFill="1" applyBorder="1" applyAlignment="1" applyProtection="1">
      <alignment horizontal="center" vertical="center"/>
      <protection locked="0"/>
    </xf>
    <xf numFmtId="176" fontId="7" fillId="26" borderId="176" xfId="68" applyNumberFormat="1" applyFont="1" applyFill="1" applyBorder="1" applyAlignment="1" applyProtection="1">
      <alignment horizontal="right" vertical="center"/>
      <protection locked="0"/>
    </xf>
    <xf numFmtId="176" fontId="7" fillId="26" borderId="177"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26" borderId="82" xfId="68" applyNumberFormat="1" applyFont="1" applyFill="1" applyBorder="1" applyAlignment="1" applyProtection="1">
      <alignment horizontal="right" vertical="center"/>
      <protection locked="0"/>
    </xf>
    <xf numFmtId="176" fontId="7" fillId="26" borderId="178" xfId="68" applyNumberFormat="1" applyFont="1" applyFill="1" applyBorder="1" applyAlignment="1" applyProtection="1">
      <alignment horizontal="right" vertical="center"/>
      <protection locked="0"/>
    </xf>
    <xf numFmtId="186" fontId="7" fillId="26" borderId="151" xfId="68" applyNumberFormat="1" applyFont="1" applyFill="1" applyBorder="1" applyAlignment="1" applyProtection="1">
      <alignment horizontal="right" vertical="center"/>
      <protection locked="0"/>
    </xf>
    <xf numFmtId="176" fontId="7" fillId="0" borderId="164" xfId="75" applyNumberFormat="1" applyFont="1" applyBorder="1" applyAlignment="1" applyProtection="1">
      <alignment horizontal="right" vertical="center"/>
      <protection locked="0"/>
    </xf>
    <xf numFmtId="176" fontId="7" fillId="0" borderId="160" xfId="75" applyNumberFormat="1" applyFont="1" applyBorder="1" applyAlignment="1" applyProtection="1">
      <alignment horizontal="right" vertical="center"/>
      <protection locked="0"/>
    </xf>
    <xf numFmtId="176" fontId="7" fillId="0" borderId="179" xfId="68" applyNumberFormat="1" applyFont="1" applyBorder="1" applyAlignment="1" applyProtection="1">
      <alignment horizontal="right" vertical="center"/>
      <protection locked="0"/>
    </xf>
    <xf numFmtId="0" fontId="7" fillId="0" borderId="99" xfId="68" applyFont="1" applyBorder="1" applyAlignment="1" applyProtection="1">
      <alignment horizontal="center" vertical="center" shrinkToFit="1"/>
      <protection locked="0"/>
    </xf>
    <xf numFmtId="0" fontId="7" fillId="0" borderId="92"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33" fillId="0" borderId="155" xfId="75" applyFont="1" applyBorder="1" applyAlignment="1" applyProtection="1">
      <alignment horizontal="left" vertical="center" wrapText="1"/>
      <protection locked="0"/>
    </xf>
    <xf numFmtId="0" fontId="33" fillId="0" borderId="156" xfId="75" applyFont="1" applyBorder="1" applyAlignment="1" applyProtection="1">
      <alignment horizontal="left" vertical="center" wrapText="1"/>
      <protection locked="0"/>
    </xf>
    <xf numFmtId="0" fontId="33" fillId="0" borderId="157" xfId="75" applyFont="1" applyBorder="1" applyAlignment="1" applyProtection="1">
      <alignment horizontal="left" vertical="center" wrapText="1"/>
      <protection locked="0"/>
    </xf>
    <xf numFmtId="176" fontId="7" fillId="0" borderId="180" xfId="75" applyNumberFormat="1" applyFont="1" applyBorder="1" applyAlignment="1" applyProtection="1">
      <alignment horizontal="right" vertical="center"/>
      <protection locked="0"/>
    </xf>
    <xf numFmtId="176" fontId="7" fillId="0" borderId="150" xfId="75" applyNumberFormat="1" applyFont="1" applyBorder="1" applyAlignment="1" applyProtection="1">
      <alignment horizontal="right" vertical="center"/>
      <protection locked="0"/>
    </xf>
    <xf numFmtId="176" fontId="7" fillId="0" borderId="163" xfId="75" applyNumberFormat="1" applyFont="1" applyBorder="1" applyAlignment="1" applyProtection="1">
      <alignment horizontal="right" vertical="center"/>
      <protection locked="0"/>
    </xf>
    <xf numFmtId="186" fontId="7" fillId="0" borderId="150" xfId="68" applyNumberFormat="1" applyFont="1" applyBorder="1" applyAlignment="1" applyProtection="1">
      <alignment horizontal="right" vertical="center"/>
      <protection locked="0"/>
    </xf>
    <xf numFmtId="0" fontId="33" fillId="0" borderId="147" xfId="75" applyFont="1" applyBorder="1" applyAlignment="1" applyProtection="1">
      <alignment horizontal="left" vertical="center" wrapText="1"/>
      <protection locked="0"/>
    </xf>
    <xf numFmtId="0" fontId="33" fillId="0" borderId="148" xfId="75" applyFont="1" applyBorder="1" applyAlignment="1" applyProtection="1">
      <alignment horizontal="left" vertical="center" wrapText="1"/>
      <protection locked="0"/>
    </xf>
    <xf numFmtId="0" fontId="33" fillId="0" borderId="149" xfId="75" applyFont="1" applyBorder="1" applyAlignment="1" applyProtection="1">
      <alignment horizontal="left" vertical="center" wrapText="1"/>
      <protection locked="0"/>
    </xf>
    <xf numFmtId="176" fontId="7" fillId="0" borderId="162" xfId="75" applyNumberFormat="1" applyFont="1" applyBorder="1" applyAlignment="1" applyProtection="1">
      <alignment horizontal="right" vertical="center"/>
      <protection locked="0"/>
    </xf>
    <xf numFmtId="186" fontId="7" fillId="0" borderId="160" xfId="68" applyNumberFormat="1" applyFont="1" applyBorder="1" applyAlignment="1" applyProtection="1">
      <alignment horizontal="right" vertical="center"/>
      <protection locked="0"/>
    </xf>
    <xf numFmtId="176" fontId="7" fillId="0" borderId="181" xfId="75" applyNumberFormat="1" applyFont="1" applyBorder="1" applyAlignment="1" applyProtection="1">
      <alignment horizontal="right" vertical="center"/>
      <protection locked="0"/>
    </xf>
    <xf numFmtId="176" fontId="7" fillId="0" borderId="182" xfId="75" applyNumberFormat="1" applyFont="1" applyBorder="1" applyAlignment="1" applyProtection="1">
      <alignment horizontal="right" vertical="center"/>
      <protection locked="0"/>
    </xf>
    <xf numFmtId="176" fontId="7" fillId="0" borderId="183" xfId="75"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176" fontId="7" fillId="0" borderId="184" xfId="68" applyNumberFormat="1" applyFont="1" applyBorder="1" applyAlignment="1" applyProtection="1">
      <alignment horizontal="right" vertical="center"/>
      <protection locked="0"/>
    </xf>
    <xf numFmtId="176" fontId="7" fillId="0" borderId="185" xfId="68" applyNumberFormat="1" applyFont="1" applyBorder="1" applyAlignment="1" applyProtection="1">
      <alignment horizontal="right" vertical="center"/>
      <protection locked="0"/>
    </xf>
    <xf numFmtId="186" fontId="7" fillId="0" borderId="185" xfId="68" applyNumberFormat="1" applyFont="1" applyBorder="1" applyAlignment="1" applyProtection="1">
      <alignment horizontal="right" vertical="center"/>
      <protection locked="0"/>
    </xf>
    <xf numFmtId="176" fontId="7" fillId="0" borderId="186" xfId="68" applyNumberFormat="1" applyFont="1" applyBorder="1" applyAlignment="1" applyProtection="1">
      <alignment horizontal="right" vertical="center"/>
      <protection locked="0"/>
    </xf>
    <xf numFmtId="0" fontId="7" fillId="0" borderId="185" xfId="68" applyFont="1" applyBorder="1" applyAlignment="1" applyProtection="1">
      <alignment horizontal="left" vertical="center"/>
      <protection locked="0"/>
    </xf>
    <xf numFmtId="0" fontId="7" fillId="0" borderId="187" xfId="68" applyFont="1" applyBorder="1" applyAlignment="1" applyProtection="1">
      <alignment horizontal="left" vertical="center"/>
      <protection locked="0"/>
    </xf>
    <xf numFmtId="0" fontId="33" fillId="0" borderId="167" xfId="75" applyFont="1" applyBorder="1" applyAlignment="1" applyProtection="1">
      <alignment horizontal="left" vertical="center" wrapText="1"/>
      <protection locked="0"/>
    </xf>
    <xf numFmtId="0" fontId="33" fillId="0" borderId="168" xfId="75" applyFont="1" applyBorder="1" applyAlignment="1" applyProtection="1">
      <alignment horizontal="left" vertical="center" wrapText="1"/>
      <protection locked="0"/>
    </xf>
    <xf numFmtId="0" fontId="33" fillId="0" borderId="169" xfId="75" applyFont="1" applyBorder="1" applyAlignment="1" applyProtection="1">
      <alignment horizontal="left" vertical="center" wrapText="1"/>
      <protection locked="0"/>
    </xf>
    <xf numFmtId="176" fontId="7" fillId="0" borderId="188" xfId="75" applyNumberFormat="1" applyFont="1" applyBorder="1" applyAlignment="1" applyProtection="1">
      <alignment horizontal="right" vertical="center"/>
      <protection locked="0"/>
    </xf>
    <xf numFmtId="176" fontId="7" fillId="0" borderId="185" xfId="75" applyNumberFormat="1" applyFont="1" applyBorder="1" applyAlignment="1" applyProtection="1">
      <alignment horizontal="right" vertical="center"/>
      <protection locked="0"/>
    </xf>
    <xf numFmtId="176" fontId="7" fillId="0" borderId="189" xfId="75" applyNumberFormat="1" applyFont="1" applyBorder="1" applyAlignment="1" applyProtection="1">
      <alignment horizontal="right" vertical="center"/>
      <protection locked="0"/>
    </xf>
    <xf numFmtId="176" fontId="7" fillId="0" borderId="190" xfId="75" applyNumberFormat="1" applyFont="1" applyBorder="1" applyAlignment="1" applyProtection="1">
      <alignment horizontal="right" vertical="center"/>
      <protection locked="0"/>
    </xf>
    <xf numFmtId="176" fontId="7" fillId="0" borderId="187" xfId="75"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74" xfId="68" applyFont="1" applyFill="1" applyBorder="1" applyAlignment="1" applyProtection="1">
      <alignment horizontal="center" vertical="center" shrinkToFit="1"/>
      <protection locked="0"/>
    </xf>
    <xf numFmtId="0" fontId="33" fillId="29" borderId="173" xfId="68" applyFont="1" applyFill="1" applyBorder="1" applyAlignment="1" applyProtection="1">
      <alignment horizontal="center" vertical="center" shrinkToFit="1"/>
      <protection locked="0"/>
    </xf>
    <xf numFmtId="176" fontId="7" fillId="26" borderId="191" xfId="68" applyNumberFormat="1" applyFont="1" applyFill="1" applyBorder="1" applyAlignment="1" applyProtection="1">
      <alignment horizontal="right" vertical="center"/>
      <protection locked="0"/>
    </xf>
    <xf numFmtId="176" fontId="7" fillId="26" borderId="116" xfId="68" applyNumberFormat="1" applyFont="1" applyFill="1" applyBorder="1" applyAlignment="1" applyProtection="1">
      <alignment horizontal="right" vertical="center"/>
      <protection locked="0"/>
    </xf>
    <xf numFmtId="176" fontId="7" fillId="0" borderId="192" xfId="75" applyNumberFormat="1" applyFont="1" applyBorder="1" applyAlignment="1" applyProtection="1">
      <alignment horizontal="right" vertical="center"/>
      <protection locked="0"/>
    </xf>
    <xf numFmtId="176" fontId="7" fillId="0" borderId="148"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93"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0" fontId="7" fillId="0" borderId="167" xfId="68" applyFont="1" applyBorder="1" applyAlignment="1" applyProtection="1">
      <alignment horizontal="left" vertical="center"/>
      <protection locked="0"/>
    </xf>
    <xf numFmtId="0" fontId="7" fillId="0" borderId="168" xfId="68" applyFont="1" applyBorder="1" applyAlignment="1" applyProtection="1">
      <alignment horizontal="left" vertical="center"/>
      <protection locked="0"/>
    </xf>
    <xf numFmtId="0" fontId="7" fillId="0" borderId="194" xfId="68" applyFont="1" applyBorder="1" applyAlignment="1" applyProtection="1">
      <alignment horizontal="left" vertical="center"/>
      <protection locked="0"/>
    </xf>
    <xf numFmtId="176" fontId="7" fillId="0" borderId="167" xfId="68" applyNumberFormat="1" applyFont="1" applyBorder="1" applyAlignment="1" applyProtection="1">
      <alignment horizontal="right" vertical="center"/>
      <protection locked="0"/>
    </xf>
    <xf numFmtId="176" fontId="7" fillId="0" borderId="168" xfId="68" applyNumberFormat="1" applyFont="1" applyBorder="1" applyAlignment="1" applyProtection="1">
      <alignment horizontal="right" vertical="center"/>
      <protection locked="0"/>
    </xf>
    <xf numFmtId="176" fontId="7" fillId="0" borderId="169" xfId="68" applyNumberFormat="1" applyFont="1" applyBorder="1" applyAlignment="1" applyProtection="1">
      <alignment horizontal="right" vertical="center"/>
      <protection locked="0"/>
    </xf>
    <xf numFmtId="0" fontId="33" fillId="0" borderId="167" xfId="68" applyFont="1" applyBorder="1" applyAlignment="1" applyProtection="1">
      <alignment horizontal="left" vertical="center"/>
      <protection locked="0"/>
    </xf>
    <xf numFmtId="0" fontId="33" fillId="0" borderId="168" xfId="68" applyFont="1" applyBorder="1" applyAlignment="1" applyProtection="1">
      <alignment horizontal="left" vertical="center"/>
      <protection locked="0"/>
    </xf>
    <xf numFmtId="0" fontId="33" fillId="0" borderId="169" xfId="68" applyFont="1" applyBorder="1" applyAlignment="1" applyProtection="1">
      <alignment horizontal="left" vertical="center"/>
      <protection locked="0"/>
    </xf>
    <xf numFmtId="176" fontId="7" fillId="0" borderId="165"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74" xfId="68" applyFont="1" applyFill="1" applyBorder="1" applyAlignment="1" applyProtection="1">
      <alignment horizontal="center" vertical="center" wrapText="1"/>
      <protection locked="0"/>
    </xf>
    <xf numFmtId="176" fontId="7" fillId="0" borderId="165" xfId="68" applyNumberFormat="1" applyFont="1" applyBorder="1" applyAlignment="1" applyProtection="1">
      <alignment horizontal="right" vertical="center"/>
      <protection locked="0"/>
    </xf>
    <xf numFmtId="176" fontId="7" fillId="0" borderId="195" xfId="68" applyNumberFormat="1" applyFont="1" applyBorder="1" applyAlignment="1" applyProtection="1">
      <alignment horizontal="right" vertical="center"/>
      <protection locked="0"/>
    </xf>
    <xf numFmtId="0" fontId="7" fillId="26" borderId="38" xfId="68" applyFont="1" applyFill="1" applyBorder="1" applyAlignment="1" applyProtection="1">
      <alignment horizontal="left" vertical="center" wrapText="1"/>
      <protection locked="0"/>
    </xf>
    <xf numFmtId="0" fontId="7" fillId="26" borderId="73"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176" fontId="7" fillId="0" borderId="196" xfId="75" applyNumberFormat="1" applyFont="1" applyBorder="1" applyAlignment="1" applyProtection="1">
      <alignment horizontal="right" vertical="center"/>
      <protection locked="0"/>
    </xf>
    <xf numFmtId="176" fontId="7" fillId="0" borderId="197" xfId="75" applyNumberFormat="1" applyFont="1" applyBorder="1" applyAlignment="1" applyProtection="1">
      <alignment horizontal="right" vertical="center"/>
      <protection locked="0"/>
    </xf>
    <xf numFmtId="176" fontId="7" fillId="0" borderId="198" xfId="75" applyNumberFormat="1" applyFont="1" applyBorder="1" applyAlignment="1" applyProtection="1">
      <alignment horizontal="right" vertical="center"/>
      <protection locked="0"/>
    </xf>
    <xf numFmtId="176" fontId="7" fillId="0" borderId="170" xfId="75"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74" xfId="68" applyFont="1" applyFill="1" applyBorder="1" applyAlignment="1" applyProtection="1">
      <alignment horizontal="left" vertical="center"/>
      <protection locked="0"/>
    </xf>
    <xf numFmtId="176" fontId="7" fillId="0" borderId="199" xfId="75" applyNumberFormat="1" applyFont="1" applyBorder="1" applyAlignment="1" applyProtection="1">
      <alignment horizontal="right" vertical="center"/>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0" xfId="62" applyFont="1" applyFill="1" applyBorder="1" applyAlignment="1" applyProtection="1">
      <alignment horizontal="left" vertical="center"/>
    </xf>
    <xf numFmtId="0" fontId="26" fillId="0" borderId="92" xfId="76" applyFont="1" applyFill="1" applyBorder="1" applyAlignment="1">
      <alignment horizontal="left" vertical="center" wrapText="1"/>
    </xf>
    <xf numFmtId="0" fontId="26" fillId="0" borderId="94"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90" xfId="76" applyFont="1" applyBorder="1" applyAlignment="1">
      <alignment horizontal="left" vertical="center" wrapText="1"/>
    </xf>
    <xf numFmtId="0" fontId="26" fillId="0" borderId="73" xfId="76" applyFont="1" applyFill="1" applyBorder="1" applyAlignment="1">
      <alignment horizontal="left" vertical="center" wrapText="1"/>
    </xf>
    <xf numFmtId="0" fontId="26" fillId="0" borderId="73" xfId="76" applyFont="1" applyBorder="1" applyAlignment="1">
      <alignment horizontal="left" vertical="center" wrapText="1"/>
    </xf>
    <xf numFmtId="0" fontId="26" fillId="0" borderId="82" xfId="76" applyFont="1" applyBorder="1" applyAlignment="1">
      <alignment horizontal="left" vertical="center" wrapText="1"/>
    </xf>
    <xf numFmtId="0" fontId="26" fillId="0" borderId="69" xfId="64" applyFont="1" applyFill="1" applyBorder="1" applyAlignment="1">
      <alignment vertical="center"/>
    </xf>
    <xf numFmtId="0" fontId="26" fillId="0" borderId="90" xfId="64" applyFont="1" applyFill="1" applyBorder="1" applyAlignment="1">
      <alignment vertical="center"/>
    </xf>
    <xf numFmtId="0" fontId="26" fillId="0" borderId="73" xfId="64" applyFont="1" applyFill="1" applyBorder="1" applyAlignment="1">
      <alignment vertical="center"/>
    </xf>
    <xf numFmtId="0" fontId="26" fillId="0" borderId="82"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92" xfId="64" applyFont="1" applyFill="1" applyBorder="1" applyAlignment="1">
      <alignment vertical="center"/>
    </xf>
    <xf numFmtId="0" fontId="26" fillId="0" borderId="94"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92" xfId="63" applyFont="1" applyFill="1" applyBorder="1" applyAlignment="1">
      <alignment horizontal="left" vertical="center"/>
    </xf>
    <xf numFmtId="0" fontId="26" fillId="0" borderId="94"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82"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桁区切り 2 3" xfId="36" xr:uid="{00000000-0005-0000-0000-000023000000}"/>
    <cellStyle name="桁区切り 3" xfId="37" xr:uid="{00000000-0005-0000-0000-000024000000}"/>
    <cellStyle name="桁区切り 4" xfId="38" xr:uid="{00000000-0005-0000-0000-000025000000}"/>
    <cellStyle name="桁区切り 5"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入力" xfId="49" builtinId="20" customBuiltin="1"/>
    <cellStyle name="標準" xfId="0" builtinId="0"/>
    <cellStyle name="標準 2" xfId="50" xr:uid="{00000000-0005-0000-0000-000032000000}"/>
    <cellStyle name="標準 2 2" xfId="51" xr:uid="{00000000-0005-0000-0000-000033000000}"/>
    <cellStyle name="標準 2 3" xfId="52" xr:uid="{00000000-0005-0000-0000-000034000000}"/>
    <cellStyle name="標準 2_2007AJAHO401600" xfId="53" xr:uid="{00000000-0005-0000-0000-000035000000}"/>
    <cellStyle name="標準 2_ZJ00_152277_胎内市_2010" xfId="54" xr:uid="{00000000-0005-0000-0000-000036000000}"/>
    <cellStyle name="標準 3" xfId="55" xr:uid="{00000000-0005-0000-0000-000037000000}"/>
    <cellStyle name="標準 3 2" xfId="56" xr:uid="{00000000-0005-0000-0000-000038000000}"/>
    <cellStyle name="標準 3_APAHO401000" xfId="57" xr:uid="{00000000-0005-0000-0000-000039000000}"/>
    <cellStyle name="標準 3_ZJ01_152277_胎内市_2010" xfId="58" xr:uid="{00000000-0005-0000-0000-00003A000000}"/>
    <cellStyle name="標準 4" xfId="59" xr:uid="{00000000-0005-0000-0000-00003B000000}"/>
    <cellStyle name="標準 4 2" xfId="60" xr:uid="{00000000-0005-0000-0000-00003C000000}"/>
    <cellStyle name="標準 4_APAHO401000" xfId="61" xr:uid="{00000000-0005-0000-0000-00003D000000}"/>
    <cellStyle name="標準 4_APAHO401600" xfId="62" xr:uid="{00000000-0005-0000-0000-00003E000000}"/>
    <cellStyle name="標準 4_APAHO4019001" xfId="63" xr:uid="{00000000-0005-0000-0000-00003F000000}"/>
    <cellStyle name="標準 4_ZJ08_022012_青森市_2010" xfId="64" xr:uid="{00000000-0005-0000-0000-000040000000}"/>
    <cellStyle name="標準 5" xfId="65" xr:uid="{00000000-0005-0000-0000-000041000000}"/>
    <cellStyle name="標準 6" xfId="66" xr:uid="{00000000-0005-0000-0000-000042000000}"/>
    <cellStyle name="標準 6_APAHO402000" xfId="67" xr:uid="{00000000-0005-0000-0000-000043000000}"/>
    <cellStyle name="標準 6_APAHO402200" xfId="68" xr:uid="{00000000-0005-0000-0000-000044000000}"/>
    <cellStyle name="標準_【レイアウト】（県）資料３（Ｐ２）　歳出比較分析表" xfId="69" xr:uid="{00000000-0005-0000-0000-000045000000}"/>
    <cellStyle name="標準_【レイアウト】（市）資料３（Ｐ２）　歳出比較分析表" xfId="70" xr:uid="{00000000-0005-0000-0000-000046000000}"/>
    <cellStyle name="標準_APAHO251300" xfId="71" xr:uid="{00000000-0005-0000-0000-000047000000}"/>
    <cellStyle name="標準_APAHO252300" xfId="72" xr:uid="{00000000-0005-0000-0000-000048000000}"/>
    <cellStyle name="標準_APAHO402300" xfId="73" xr:uid="{00000000-0005-0000-0000-000049000000}"/>
    <cellStyle name="標準_APAHO402400" xfId="74" xr:uid="{00000000-0005-0000-0000-00004A000000}"/>
    <cellStyle name="標準_O-JJ0722-001-3_決算状況カード(各会計・関係団体)" xfId="75" xr:uid="{00000000-0005-0000-0000-00004B000000}"/>
    <cellStyle name="標準_O-JJ0722-001-8_連結実質赤字比率に係る赤字・黒字の構成分析" xfId="76" xr:uid="{00000000-0005-0000-0000-00004C000000}"/>
    <cellStyle name="標準_各種ファイル結合ツール(市町村)" xfId="77" xr:uid="{00000000-0005-0000-0000-00004D000000}"/>
    <cellStyle name="良い" xfId="7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348F-412F-9C6C-E81378428AA4}"/>
              </c:ext>
            </c:extLst>
          </c:dPt>
          <c:dPt>
            <c:idx val="2"/>
            <c:bubble3D val="0"/>
            <c:extLst>
              <c:ext xmlns:c16="http://schemas.microsoft.com/office/drawing/2014/chart" uri="{C3380CC4-5D6E-409C-BE32-E72D297353CC}">
                <c16:uniqueId val="{00000003-348F-412F-9C6C-E81378428AA4}"/>
              </c:ext>
            </c:extLst>
          </c:dPt>
          <c:dPt>
            <c:idx val="3"/>
            <c:bubble3D val="0"/>
            <c:extLst>
              <c:ext xmlns:c16="http://schemas.microsoft.com/office/drawing/2014/chart" uri="{C3380CC4-5D6E-409C-BE32-E72D297353CC}">
                <c16:uniqueId val="{00000005-348F-412F-9C6C-E81378428AA4}"/>
              </c:ext>
            </c:extLst>
          </c:dPt>
          <c:dPt>
            <c:idx val="4"/>
            <c:bubble3D val="0"/>
            <c:extLst>
              <c:ext xmlns:c16="http://schemas.microsoft.com/office/drawing/2014/chart" uri="{C3380CC4-5D6E-409C-BE32-E72D297353CC}">
                <c16:uniqueId val="{00000007-348F-412F-9C6C-E81378428AA4}"/>
              </c:ext>
            </c:extLst>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65235</c:v>
                </c:pt>
                <c:pt idx="1">
                  <c:v>56233</c:v>
                </c:pt>
                <c:pt idx="2">
                  <c:v>57848</c:v>
                </c:pt>
                <c:pt idx="3">
                  <c:v>79008</c:v>
                </c:pt>
                <c:pt idx="4">
                  <c:v>86381</c:v>
                </c:pt>
              </c:numCache>
            </c:numRef>
          </c:val>
          <c:smooth val="0"/>
          <c:extLst>
            <c:ext xmlns:c16="http://schemas.microsoft.com/office/drawing/2014/chart" uri="{C3380CC4-5D6E-409C-BE32-E72D297353CC}">
              <c16:uniqueId val="{00000008-348F-412F-9C6C-E81378428A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65555</c:v>
                </c:pt>
                <c:pt idx="1">
                  <c:v>81185</c:v>
                </c:pt>
                <c:pt idx="2">
                  <c:v>52158</c:v>
                </c:pt>
                <c:pt idx="3">
                  <c:v>130492</c:v>
                </c:pt>
                <c:pt idx="4">
                  <c:v>88419</c:v>
                </c:pt>
              </c:numCache>
            </c:numRef>
          </c:val>
          <c:smooth val="0"/>
          <c:extLst>
            <c:ext xmlns:c16="http://schemas.microsoft.com/office/drawing/2014/chart" uri="{C3380CC4-5D6E-409C-BE32-E72D297353CC}">
              <c16:uniqueId val="{00000009-348F-412F-9C6C-E81378428AA4}"/>
            </c:ext>
          </c:extLst>
        </c:ser>
        <c:dLbls>
          <c:showLegendKey val="0"/>
          <c:showVal val="0"/>
          <c:showCatName val="0"/>
          <c:showSerName val="0"/>
          <c:showPercent val="0"/>
          <c:showBubbleSize val="0"/>
        </c:dLbls>
        <c:marker val="1"/>
        <c:smooth val="0"/>
        <c:axId val="868024104"/>
        <c:axId val="1"/>
      </c:lineChart>
      <c:catAx>
        <c:axId val="868024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8024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10.220000000000001</c:v>
                </c:pt>
                <c:pt idx="1">
                  <c:v>7.62</c:v>
                </c:pt>
                <c:pt idx="2">
                  <c:v>6.3</c:v>
                </c:pt>
                <c:pt idx="3">
                  <c:v>8.06</c:v>
                </c:pt>
                <c:pt idx="4">
                  <c:v>8.6999999999999993</c:v>
                </c:pt>
              </c:numCache>
            </c:numRef>
          </c:val>
          <c:extLst>
            <c:ext xmlns:c16="http://schemas.microsoft.com/office/drawing/2014/chart" uri="{C3380CC4-5D6E-409C-BE32-E72D297353CC}">
              <c16:uniqueId val="{00000000-DCFF-403C-AA2A-B480203235BF}"/>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6.36</c:v>
                </c:pt>
                <c:pt idx="1">
                  <c:v>6.86</c:v>
                </c:pt>
                <c:pt idx="2">
                  <c:v>11.36</c:v>
                </c:pt>
                <c:pt idx="3">
                  <c:v>8.48</c:v>
                </c:pt>
                <c:pt idx="4">
                  <c:v>10.58</c:v>
                </c:pt>
              </c:numCache>
            </c:numRef>
          </c:val>
          <c:extLst>
            <c:ext xmlns:c16="http://schemas.microsoft.com/office/drawing/2014/chart" uri="{C3380CC4-5D6E-409C-BE32-E72D297353CC}">
              <c16:uniqueId val="{00000001-DCFF-403C-AA2A-B480203235BF}"/>
            </c:ext>
          </c:extLst>
        </c:ser>
        <c:dLbls>
          <c:showLegendKey val="0"/>
          <c:showVal val="0"/>
          <c:showCatName val="0"/>
          <c:showSerName val="0"/>
          <c:showPercent val="0"/>
          <c:showBubbleSize val="0"/>
        </c:dLbls>
        <c:gapWidth val="250"/>
        <c:overlap val="100"/>
        <c:axId val="855109232"/>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4.2699999999999996</c:v>
                </c:pt>
                <c:pt idx="1">
                  <c:v>-1.62</c:v>
                </c:pt>
                <c:pt idx="2">
                  <c:v>3.85</c:v>
                </c:pt>
                <c:pt idx="3">
                  <c:v>-0.86</c:v>
                </c:pt>
                <c:pt idx="4">
                  <c:v>3.38</c:v>
                </c:pt>
              </c:numCache>
            </c:numRef>
          </c:val>
          <c:smooth val="0"/>
          <c:extLst>
            <c:ext xmlns:c16="http://schemas.microsoft.com/office/drawing/2014/chart" uri="{C3380CC4-5D6E-409C-BE32-E72D297353CC}">
              <c16:uniqueId val="{00000002-DCFF-403C-AA2A-B480203235BF}"/>
            </c:ext>
          </c:extLst>
        </c:ser>
        <c:dLbls>
          <c:showLegendKey val="0"/>
          <c:showVal val="0"/>
          <c:showCatName val="0"/>
          <c:showSerName val="0"/>
          <c:showPercent val="0"/>
          <c:showBubbleSize val="0"/>
        </c:dLbls>
        <c:marker val="1"/>
        <c:smooth val="0"/>
        <c:axId val="855109232"/>
        <c:axId val="1"/>
      </c:lineChart>
      <c:catAx>
        <c:axId val="85510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1092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3.54</c:v>
                </c:pt>
                <c:pt idx="4">
                  <c:v>#N/A</c:v>
                </c:pt>
                <c:pt idx="5">
                  <c:v>0.92</c:v>
                </c:pt>
                <c:pt idx="6">
                  <c:v>#N/A</c:v>
                </c:pt>
                <c:pt idx="7">
                  <c:v>0.31</c:v>
                </c:pt>
                <c:pt idx="8">
                  <c:v>#N/A</c:v>
                </c:pt>
                <c:pt idx="9">
                  <c:v>0.16</c:v>
                </c:pt>
              </c:numCache>
            </c:numRef>
          </c:val>
          <c:extLst>
            <c:ext xmlns:c16="http://schemas.microsoft.com/office/drawing/2014/chart" uri="{C3380CC4-5D6E-409C-BE32-E72D297353CC}">
              <c16:uniqueId val="{00000000-C9D3-4D81-908D-3029943DC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0.16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C9D3-4D81-908D-3029943DCB60}"/>
            </c:ext>
          </c:extLst>
        </c:ser>
        <c:ser>
          <c:idx val="2"/>
          <c:order val="2"/>
          <c:tx>
            <c:strRef>
              <c:f>データシート!$A$29</c:f>
              <c:strCache>
                <c:ptCount val="1"/>
                <c:pt idx="0">
                  <c:v>黒川診療所運営事業特別会計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0.09</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2-C9D3-4D81-908D-3029943DCB6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0.14000000000000001</c:v>
                </c:pt>
                <c:pt idx="4">
                  <c:v>#N/A</c:v>
                </c:pt>
                <c:pt idx="5">
                  <c:v>0.24</c:v>
                </c:pt>
                <c:pt idx="6">
                  <c:v>#N/A</c:v>
                </c:pt>
                <c:pt idx="7">
                  <c:v>0.11</c:v>
                </c:pt>
                <c:pt idx="8">
                  <c:v>#N/A</c:v>
                </c:pt>
                <c:pt idx="9">
                  <c:v>0.1</c:v>
                </c:pt>
              </c:numCache>
            </c:numRef>
          </c:val>
          <c:extLst>
            <c:ext xmlns:c16="http://schemas.microsoft.com/office/drawing/2014/chart" uri="{C3380CC4-5D6E-409C-BE32-E72D297353CC}">
              <c16:uniqueId val="{00000003-C9D3-4D81-908D-3029943DCB6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7.0000000000000007E-2</c:v>
                </c:pt>
                <c:pt idx="4">
                  <c:v>#N/A</c:v>
                </c:pt>
                <c:pt idx="5">
                  <c:v>0.09</c:v>
                </c:pt>
                <c:pt idx="6">
                  <c:v>#N/A</c:v>
                </c:pt>
                <c:pt idx="7">
                  <c:v>0.33</c:v>
                </c:pt>
                <c:pt idx="8">
                  <c:v>#N/A</c:v>
                </c:pt>
                <c:pt idx="9">
                  <c:v>0.18</c:v>
                </c:pt>
              </c:numCache>
            </c:numRef>
          </c:val>
          <c:extLst>
            <c:ext xmlns:c16="http://schemas.microsoft.com/office/drawing/2014/chart" uri="{C3380CC4-5D6E-409C-BE32-E72D297353CC}">
              <c16:uniqueId val="{00000004-C9D3-4D81-908D-3029943DCB6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0.54</c:v>
                </c:pt>
                <c:pt idx="4">
                  <c:v>#N/A</c:v>
                </c:pt>
                <c:pt idx="5">
                  <c:v>0.35</c:v>
                </c:pt>
                <c:pt idx="6">
                  <c:v>#N/A</c:v>
                </c:pt>
                <c:pt idx="7">
                  <c:v>0.49</c:v>
                </c:pt>
                <c:pt idx="8">
                  <c:v>#N/A</c:v>
                </c:pt>
                <c:pt idx="9">
                  <c:v>0.34</c:v>
                </c:pt>
              </c:numCache>
            </c:numRef>
          </c:val>
          <c:extLst>
            <c:ext xmlns:c16="http://schemas.microsoft.com/office/drawing/2014/chart" uri="{C3380CC4-5D6E-409C-BE32-E72D297353CC}">
              <c16:uniqueId val="{00000005-C9D3-4D81-908D-3029943DCB6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1.43</c:v>
                </c:pt>
                <c:pt idx="4">
                  <c:v>#N/A</c:v>
                </c:pt>
                <c:pt idx="5">
                  <c:v>2.64</c:v>
                </c:pt>
                <c:pt idx="6">
                  <c:v>#N/A</c:v>
                </c:pt>
                <c:pt idx="7">
                  <c:v>3.49</c:v>
                </c:pt>
                <c:pt idx="8">
                  <c:v>#N/A</c:v>
                </c:pt>
                <c:pt idx="9">
                  <c:v>1.97</c:v>
                </c:pt>
              </c:numCache>
            </c:numRef>
          </c:val>
          <c:extLst>
            <c:ext xmlns:c16="http://schemas.microsoft.com/office/drawing/2014/chart" uri="{C3380CC4-5D6E-409C-BE32-E72D297353CC}">
              <c16:uniqueId val="{00000006-C9D3-4D81-908D-3029943DCB6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1.83</c:v>
                </c:pt>
                <c:pt idx="4">
                  <c:v>#N/A</c:v>
                </c:pt>
                <c:pt idx="5">
                  <c:v>1.46</c:v>
                </c:pt>
                <c:pt idx="6">
                  <c:v>#N/A</c:v>
                </c:pt>
                <c:pt idx="7">
                  <c:v>2.02</c:v>
                </c:pt>
                <c:pt idx="8">
                  <c:v>#N/A</c:v>
                </c:pt>
                <c:pt idx="9">
                  <c:v>2.1</c:v>
                </c:pt>
              </c:numCache>
            </c:numRef>
          </c:val>
          <c:extLst>
            <c:ext xmlns:c16="http://schemas.microsoft.com/office/drawing/2014/chart" uri="{C3380CC4-5D6E-409C-BE32-E72D297353CC}">
              <c16:uniqueId val="{00000007-C9D3-4D81-908D-3029943DCB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2.41</c:v>
                </c:pt>
                <c:pt idx="4">
                  <c:v>#N/A</c:v>
                </c:pt>
                <c:pt idx="5">
                  <c:v>2.2400000000000002</c:v>
                </c:pt>
                <c:pt idx="6">
                  <c:v>#N/A</c:v>
                </c:pt>
                <c:pt idx="7">
                  <c:v>2.37</c:v>
                </c:pt>
                <c:pt idx="8">
                  <c:v>#N/A</c:v>
                </c:pt>
                <c:pt idx="9">
                  <c:v>2.48</c:v>
                </c:pt>
              </c:numCache>
            </c:numRef>
          </c:val>
          <c:extLst>
            <c:ext xmlns:c16="http://schemas.microsoft.com/office/drawing/2014/chart" uri="{C3380CC4-5D6E-409C-BE32-E72D297353CC}">
              <c16:uniqueId val="{00000008-C9D3-4D81-908D-3029943DCB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7.49</c:v>
                </c:pt>
                <c:pt idx="4">
                  <c:v>#N/A</c:v>
                </c:pt>
                <c:pt idx="5">
                  <c:v>6.22</c:v>
                </c:pt>
                <c:pt idx="6">
                  <c:v>#N/A</c:v>
                </c:pt>
                <c:pt idx="7">
                  <c:v>7.97</c:v>
                </c:pt>
                <c:pt idx="8">
                  <c:v>#N/A</c:v>
                </c:pt>
                <c:pt idx="9">
                  <c:v>8.7200000000000006</c:v>
                </c:pt>
              </c:numCache>
            </c:numRef>
          </c:val>
          <c:extLst>
            <c:ext xmlns:c16="http://schemas.microsoft.com/office/drawing/2014/chart" uri="{C3380CC4-5D6E-409C-BE32-E72D297353CC}">
              <c16:uniqueId val="{00000009-C9D3-4D81-908D-3029943DCB60}"/>
            </c:ext>
          </c:extLst>
        </c:ser>
        <c:dLbls>
          <c:showLegendKey val="0"/>
          <c:showVal val="0"/>
          <c:showCatName val="0"/>
          <c:showSerName val="0"/>
          <c:showPercent val="0"/>
          <c:showBubbleSize val="0"/>
        </c:dLbls>
        <c:gapWidth val="150"/>
        <c:overlap val="100"/>
        <c:axId val="494665216"/>
        <c:axId val="1"/>
      </c:barChart>
      <c:catAx>
        <c:axId val="4946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66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1461</c:v>
                </c:pt>
                <c:pt idx="8">
                  <c:v>1524</c:v>
                </c:pt>
                <c:pt idx="11">
                  <c:v>1659</c:v>
                </c:pt>
                <c:pt idx="14">
                  <c:v>1689</c:v>
                </c:pt>
              </c:numCache>
            </c:numRef>
          </c:val>
          <c:extLst>
            <c:ext xmlns:c16="http://schemas.microsoft.com/office/drawing/2014/chart" uri="{C3380CC4-5D6E-409C-BE32-E72D297353CC}">
              <c16:uniqueId val="{00000000-DF95-47AF-A1F7-68BC518D7825}"/>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DF95-47AF-A1F7-68BC518D78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162</c:v>
                </c:pt>
                <c:pt idx="6">
                  <c:v>159</c:v>
                </c:pt>
                <c:pt idx="9">
                  <c:v>168</c:v>
                </c:pt>
                <c:pt idx="12">
                  <c:v>115</c:v>
                </c:pt>
              </c:numCache>
            </c:numRef>
          </c:val>
          <c:extLst>
            <c:ext xmlns:c16="http://schemas.microsoft.com/office/drawing/2014/chart" uri="{C3380CC4-5D6E-409C-BE32-E72D297353CC}">
              <c16:uniqueId val="{00000002-DF95-47AF-A1F7-68BC518D78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223</c:v>
                </c:pt>
                <c:pt idx="6">
                  <c:v>226</c:v>
                </c:pt>
                <c:pt idx="9">
                  <c:v>242</c:v>
                </c:pt>
                <c:pt idx="12">
                  <c:v>247</c:v>
                </c:pt>
              </c:numCache>
            </c:numRef>
          </c:val>
          <c:extLst>
            <c:ext xmlns:c16="http://schemas.microsoft.com/office/drawing/2014/chart" uri="{C3380CC4-5D6E-409C-BE32-E72D297353CC}">
              <c16:uniqueId val="{00000003-DF95-47AF-A1F7-68BC518D78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506</c:v>
                </c:pt>
                <c:pt idx="6">
                  <c:v>569</c:v>
                </c:pt>
                <c:pt idx="9">
                  <c:v>680</c:v>
                </c:pt>
                <c:pt idx="12">
                  <c:v>709</c:v>
                </c:pt>
              </c:numCache>
            </c:numRef>
          </c:val>
          <c:extLst>
            <c:ext xmlns:c16="http://schemas.microsoft.com/office/drawing/2014/chart" uri="{C3380CC4-5D6E-409C-BE32-E72D297353CC}">
              <c16:uniqueId val="{00000004-DF95-47AF-A1F7-68BC518D78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95-47AF-A1F7-68BC518D7825}"/>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95-47AF-A1F7-68BC518D78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1982</c:v>
                </c:pt>
                <c:pt idx="6">
                  <c:v>1981</c:v>
                </c:pt>
                <c:pt idx="9">
                  <c:v>2079</c:v>
                </c:pt>
                <c:pt idx="12">
                  <c:v>1938</c:v>
                </c:pt>
              </c:numCache>
            </c:numRef>
          </c:val>
          <c:extLst>
            <c:ext xmlns:c16="http://schemas.microsoft.com/office/drawing/2014/chart" uri="{C3380CC4-5D6E-409C-BE32-E72D297353CC}">
              <c16:uniqueId val="{00000007-DF95-47AF-A1F7-68BC518D7825}"/>
            </c:ext>
          </c:extLst>
        </c:ser>
        <c:dLbls>
          <c:showLegendKey val="0"/>
          <c:showVal val="0"/>
          <c:showCatName val="0"/>
          <c:showSerName val="0"/>
          <c:showPercent val="0"/>
          <c:showBubbleSize val="0"/>
        </c:dLbls>
        <c:gapWidth val="100"/>
        <c:overlap val="100"/>
        <c:axId val="86802082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1412</c:v>
                </c:pt>
                <c:pt idx="5">
                  <c:v>#N/A</c:v>
                </c:pt>
                <c:pt idx="6">
                  <c:v>#N/A</c:v>
                </c:pt>
                <c:pt idx="7">
                  <c:v>1411</c:v>
                </c:pt>
                <c:pt idx="8">
                  <c:v>#N/A</c:v>
                </c:pt>
                <c:pt idx="9">
                  <c:v>#N/A</c:v>
                </c:pt>
                <c:pt idx="10">
                  <c:v>1510</c:v>
                </c:pt>
                <c:pt idx="11">
                  <c:v>#N/A</c:v>
                </c:pt>
                <c:pt idx="12">
                  <c:v>#N/A</c:v>
                </c:pt>
                <c:pt idx="13">
                  <c:v>1321</c:v>
                </c:pt>
                <c:pt idx="14">
                  <c:v>#N/A</c:v>
                </c:pt>
              </c:numCache>
            </c:numRef>
          </c:val>
          <c:smooth val="0"/>
          <c:extLst>
            <c:ext xmlns:c16="http://schemas.microsoft.com/office/drawing/2014/chart" uri="{C3380CC4-5D6E-409C-BE32-E72D297353CC}">
              <c16:uniqueId val="{00000008-DF95-47AF-A1F7-68BC518D7825}"/>
            </c:ext>
          </c:extLst>
        </c:ser>
        <c:dLbls>
          <c:showLegendKey val="0"/>
          <c:showVal val="0"/>
          <c:showCatName val="0"/>
          <c:showSerName val="0"/>
          <c:showPercent val="0"/>
          <c:showBubbleSize val="0"/>
        </c:dLbls>
        <c:marker val="1"/>
        <c:smooth val="0"/>
        <c:axId val="868020824"/>
        <c:axId val="1"/>
      </c:lineChart>
      <c:catAx>
        <c:axId val="86802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80208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19267</c:v>
                </c:pt>
                <c:pt idx="8">
                  <c:v>20112</c:v>
                </c:pt>
                <c:pt idx="11">
                  <c:v>20848</c:v>
                </c:pt>
                <c:pt idx="14">
                  <c:v>21521</c:v>
                </c:pt>
              </c:numCache>
            </c:numRef>
          </c:val>
          <c:extLst>
            <c:ext xmlns:c16="http://schemas.microsoft.com/office/drawing/2014/chart" uri="{C3380CC4-5D6E-409C-BE32-E72D297353CC}">
              <c16:uniqueId val="{00000000-C2AC-4036-8E98-807B7145E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1748</c:v>
                </c:pt>
                <c:pt idx="8">
                  <c:v>1658</c:v>
                </c:pt>
                <c:pt idx="11">
                  <c:v>1466</c:v>
                </c:pt>
                <c:pt idx="14">
                  <c:v>1184</c:v>
                </c:pt>
              </c:numCache>
            </c:numRef>
          </c:val>
          <c:extLst>
            <c:ext xmlns:c16="http://schemas.microsoft.com/office/drawing/2014/chart" uri="{C3380CC4-5D6E-409C-BE32-E72D297353CC}">
              <c16:uniqueId val="{00000001-C2AC-4036-8E98-807B7145E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1466</c:v>
                </c:pt>
                <c:pt idx="8">
                  <c:v>1731</c:v>
                </c:pt>
                <c:pt idx="11">
                  <c:v>1473</c:v>
                </c:pt>
                <c:pt idx="14">
                  <c:v>1712</c:v>
                </c:pt>
              </c:numCache>
            </c:numRef>
          </c:val>
          <c:extLst>
            <c:ext xmlns:c16="http://schemas.microsoft.com/office/drawing/2014/chart" uri="{C3380CC4-5D6E-409C-BE32-E72D297353CC}">
              <c16:uniqueId val="{00000002-C2AC-4036-8E98-807B7145E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AC-4036-8E98-807B7145E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AC-4036-8E98-807B7145E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111</c:v>
                </c:pt>
                <c:pt idx="6">
                  <c:v>118</c:v>
                </c:pt>
                <c:pt idx="9">
                  <c:v>87</c:v>
                </c:pt>
                <c:pt idx="12">
                  <c:v>95</c:v>
                </c:pt>
              </c:numCache>
            </c:numRef>
          </c:val>
          <c:extLst>
            <c:ext xmlns:c16="http://schemas.microsoft.com/office/drawing/2014/chart" uri="{C3380CC4-5D6E-409C-BE32-E72D297353CC}">
              <c16:uniqueId val="{00000005-C2AC-4036-8E98-807B7145E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2759</c:v>
                </c:pt>
                <c:pt idx="6">
                  <c:v>2600</c:v>
                </c:pt>
                <c:pt idx="9">
                  <c:v>2455</c:v>
                </c:pt>
                <c:pt idx="12">
                  <c:v>3818</c:v>
                </c:pt>
              </c:numCache>
            </c:numRef>
          </c:val>
          <c:extLst>
            <c:ext xmlns:c16="http://schemas.microsoft.com/office/drawing/2014/chart" uri="{C3380CC4-5D6E-409C-BE32-E72D297353CC}">
              <c16:uniqueId val="{00000006-C2AC-4036-8E98-807B7145E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1332</c:v>
                </c:pt>
                <c:pt idx="6">
                  <c:v>1141</c:v>
                </c:pt>
                <c:pt idx="9">
                  <c:v>1000</c:v>
                </c:pt>
                <c:pt idx="12">
                  <c:v>804</c:v>
                </c:pt>
              </c:numCache>
            </c:numRef>
          </c:val>
          <c:extLst>
            <c:ext xmlns:c16="http://schemas.microsoft.com/office/drawing/2014/chart" uri="{C3380CC4-5D6E-409C-BE32-E72D297353CC}">
              <c16:uniqueId val="{00000007-C2AC-4036-8E98-807B7145E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14620</c:v>
                </c:pt>
                <c:pt idx="6">
                  <c:v>11849</c:v>
                </c:pt>
                <c:pt idx="9">
                  <c:v>12244</c:v>
                </c:pt>
                <c:pt idx="12">
                  <c:v>13355</c:v>
                </c:pt>
              </c:numCache>
            </c:numRef>
          </c:val>
          <c:extLst>
            <c:ext xmlns:c16="http://schemas.microsoft.com/office/drawing/2014/chart" uri="{C3380CC4-5D6E-409C-BE32-E72D297353CC}">
              <c16:uniqueId val="{00000008-C2AC-4036-8E98-807B7145E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934</c:v>
                </c:pt>
                <c:pt idx="6">
                  <c:v>775</c:v>
                </c:pt>
                <c:pt idx="9">
                  <c:v>621</c:v>
                </c:pt>
                <c:pt idx="12">
                  <c:v>516</c:v>
                </c:pt>
              </c:numCache>
            </c:numRef>
          </c:val>
          <c:extLst>
            <c:ext xmlns:c16="http://schemas.microsoft.com/office/drawing/2014/chart" uri="{C3380CC4-5D6E-409C-BE32-E72D297353CC}">
              <c16:uniqueId val="{00000009-C2AC-4036-8E98-807B7145E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18336</c:v>
                </c:pt>
                <c:pt idx="6">
                  <c:v>17648</c:v>
                </c:pt>
                <c:pt idx="9">
                  <c:v>18222</c:v>
                </c:pt>
                <c:pt idx="12">
                  <c:v>19152</c:v>
                </c:pt>
              </c:numCache>
            </c:numRef>
          </c:val>
          <c:extLst>
            <c:ext xmlns:c16="http://schemas.microsoft.com/office/drawing/2014/chart" uri="{C3380CC4-5D6E-409C-BE32-E72D297353CC}">
              <c16:uniqueId val="{0000000A-C2AC-4036-8E98-807B7145E774}"/>
            </c:ext>
          </c:extLst>
        </c:ser>
        <c:dLbls>
          <c:showLegendKey val="0"/>
          <c:showVal val="0"/>
          <c:showCatName val="0"/>
          <c:showSerName val="0"/>
          <c:showPercent val="0"/>
          <c:showBubbleSize val="0"/>
        </c:dLbls>
        <c:gapWidth val="100"/>
        <c:overlap val="100"/>
        <c:axId val="85511513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15611</c:v>
                </c:pt>
                <c:pt idx="5">
                  <c:v>#N/A</c:v>
                </c:pt>
                <c:pt idx="6">
                  <c:v>#N/A</c:v>
                </c:pt>
                <c:pt idx="7">
                  <c:v>10630</c:v>
                </c:pt>
                <c:pt idx="8">
                  <c:v>#N/A</c:v>
                </c:pt>
                <c:pt idx="9">
                  <c:v>#N/A</c:v>
                </c:pt>
                <c:pt idx="10">
                  <c:v>10843</c:v>
                </c:pt>
                <c:pt idx="11">
                  <c:v>#N/A</c:v>
                </c:pt>
                <c:pt idx="12">
                  <c:v>#N/A</c:v>
                </c:pt>
                <c:pt idx="13">
                  <c:v>13325</c:v>
                </c:pt>
                <c:pt idx="14">
                  <c:v>#N/A</c:v>
                </c:pt>
              </c:numCache>
            </c:numRef>
          </c:val>
          <c:smooth val="0"/>
          <c:extLst>
            <c:ext xmlns:c16="http://schemas.microsoft.com/office/drawing/2014/chart" uri="{C3380CC4-5D6E-409C-BE32-E72D297353CC}">
              <c16:uniqueId val="{0000000B-C2AC-4036-8E98-807B7145E774}"/>
            </c:ext>
          </c:extLst>
        </c:ser>
        <c:dLbls>
          <c:showLegendKey val="0"/>
          <c:showVal val="0"/>
          <c:showCatName val="0"/>
          <c:showSerName val="0"/>
          <c:showPercent val="0"/>
          <c:showBubbleSize val="0"/>
        </c:dLbls>
        <c:marker val="1"/>
        <c:smooth val="0"/>
        <c:axId val="855115136"/>
        <c:axId val="1"/>
      </c:lineChart>
      <c:catAx>
        <c:axId val="8551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1151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327" name="AutoShape 1">
          <a:extLst>
            <a:ext uri="{FF2B5EF4-FFF2-40B4-BE49-F238E27FC236}">
              <a16:creationId xmlns:a16="http://schemas.microsoft.com/office/drawing/2014/main" id="{5AA0E3AF-482E-4AC9-A16D-7FB2B5B1685B}"/>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328" name="AutoShape 2">
          <a:extLst>
            <a:ext uri="{FF2B5EF4-FFF2-40B4-BE49-F238E27FC236}">
              <a16:creationId xmlns:a16="http://schemas.microsoft.com/office/drawing/2014/main" id="{50DEFE53-E0EA-49BE-9F7C-E24A05216E72}"/>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662592BC-9682-4933-BDA7-0AAE130B42D6}"/>
            </a:ext>
          </a:extLst>
        </xdr:cNvPr>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45120" name="Rectangle 2">
          <a:extLst>
            <a:ext uri="{FF2B5EF4-FFF2-40B4-BE49-F238E27FC236}">
              <a16:creationId xmlns:a16="http://schemas.microsoft.com/office/drawing/2014/main" id="{353E86BC-C0FC-4A04-BBA2-561566BDCE88}"/>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45121" name="Rectangle 3">
          <a:extLst>
            <a:ext uri="{FF2B5EF4-FFF2-40B4-BE49-F238E27FC236}">
              <a16:creationId xmlns:a16="http://schemas.microsoft.com/office/drawing/2014/main" id="{5C60C487-03F1-45B7-A7AF-EFD9DC2CED6D}"/>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8CF93798-DB82-4CB8-99B2-C80F8AD196B1}"/>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新潟県胎内市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45123" name="Rectangle 5">
          <a:extLst>
            <a:ext uri="{FF2B5EF4-FFF2-40B4-BE49-F238E27FC236}">
              <a16:creationId xmlns:a16="http://schemas.microsoft.com/office/drawing/2014/main" id="{D1DFD0AD-3801-4966-861B-B24860F7C724}"/>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45124" name="Rectangle 6">
          <a:extLst>
            <a:ext uri="{FF2B5EF4-FFF2-40B4-BE49-F238E27FC236}">
              <a16:creationId xmlns:a16="http://schemas.microsoft.com/office/drawing/2014/main" id="{386B41C3-70F2-40B0-B8A1-85E510239522}"/>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BEB2DB21-CE59-4200-A1EF-311B4D00D401}"/>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22</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45126" name="Rectangle 8">
          <a:extLst>
            <a:ext uri="{FF2B5EF4-FFF2-40B4-BE49-F238E27FC236}">
              <a16:creationId xmlns:a16="http://schemas.microsoft.com/office/drawing/2014/main" id="{B2399645-2695-4F0E-854B-24AB24F037ED}"/>
            </a:ext>
          </a:extLst>
        </xdr:cNvPr>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a:extLst>
            <a:ext uri="{FF2B5EF4-FFF2-40B4-BE49-F238E27FC236}">
              <a16:creationId xmlns:a16="http://schemas.microsoft.com/office/drawing/2014/main" id="{3871FDF6-8495-4690-9975-A970A635769C}"/>
            </a:ext>
          </a:extLst>
        </xdr:cNvPr>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a:extLst>
            <a:ext uri="{FF2B5EF4-FFF2-40B4-BE49-F238E27FC236}">
              <a16:creationId xmlns:a16="http://schemas.microsoft.com/office/drawing/2014/main" id="{639E73EE-9EC4-477B-8EF4-35D43C5DD393}"/>
            </a:ext>
          </a:extLst>
        </xdr:cNvPr>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31,814</a:t>
          </a:r>
        </a:p>
        <a:p>
          <a:pPr algn="r" rtl="0">
            <a:defRPr sz="1000"/>
          </a:pPr>
          <a:r>
            <a:rPr lang="en-US" altLang="ja-JP" sz="1100" b="1" i="0" u="none" strike="noStrike" baseline="0">
              <a:solidFill>
                <a:srgbClr val="000000"/>
              </a:solidFill>
              <a:latin typeface="ＭＳ ゴシック"/>
              <a:ea typeface="ＭＳ ゴシック"/>
            </a:rPr>
            <a:t>265.18</a:t>
          </a:r>
        </a:p>
        <a:p>
          <a:pPr algn="r" rtl="0">
            <a:lnSpc>
              <a:spcPts val="1300"/>
            </a:lnSpc>
            <a:defRPr sz="1000"/>
          </a:pPr>
          <a:r>
            <a:rPr lang="en-US" altLang="ja-JP" sz="1100" b="1" i="0" u="none" strike="noStrike" baseline="0">
              <a:solidFill>
                <a:srgbClr val="000000"/>
              </a:solidFill>
              <a:latin typeface="ＭＳ ゴシック"/>
              <a:ea typeface="ＭＳ ゴシック"/>
            </a:rPr>
            <a:t>16,472,209</a:t>
          </a:r>
        </a:p>
        <a:p>
          <a:pPr algn="r" rtl="0">
            <a:lnSpc>
              <a:spcPts val="1300"/>
            </a:lnSpc>
            <a:defRPr sz="1000"/>
          </a:pPr>
          <a:r>
            <a:rPr lang="en-US" altLang="ja-JP" sz="1100" b="1" i="0" u="none" strike="noStrike" baseline="0">
              <a:solidFill>
                <a:srgbClr val="000000"/>
              </a:solidFill>
              <a:latin typeface="ＭＳ ゴシック"/>
              <a:ea typeface="ＭＳ ゴシック"/>
            </a:rPr>
            <a:t>15,583,528</a:t>
          </a:r>
        </a:p>
        <a:p>
          <a:pPr algn="r" rtl="0">
            <a:defRPr sz="1000"/>
          </a:pPr>
          <a:r>
            <a:rPr lang="en-US" altLang="ja-JP" sz="1100" b="1" i="0" u="none" strike="noStrike" baseline="0">
              <a:solidFill>
                <a:srgbClr val="000000"/>
              </a:solidFill>
              <a:latin typeface="ＭＳ ゴシック"/>
              <a:ea typeface="ＭＳ ゴシック"/>
            </a:rPr>
            <a:t>826,566</a:t>
          </a:r>
        </a:p>
        <a:p>
          <a:pPr algn="r" rtl="0">
            <a:lnSpc>
              <a:spcPts val="1300"/>
            </a:lnSpc>
            <a:defRPr sz="1000"/>
          </a:pPr>
          <a:r>
            <a:rPr lang="en-US" altLang="ja-JP" sz="1100" b="1" i="0" u="none" strike="noStrike" baseline="0">
              <a:solidFill>
                <a:srgbClr val="000000"/>
              </a:solidFill>
              <a:latin typeface="ＭＳ ゴシック"/>
              <a:ea typeface="ＭＳ ゴシック"/>
            </a:rPr>
            <a:t>9,500,925</a:t>
          </a:r>
        </a:p>
        <a:p>
          <a:pPr algn="r" rtl="0">
            <a:lnSpc>
              <a:spcPts val="1300"/>
            </a:lnSpc>
            <a:defRPr sz="1000"/>
          </a:pPr>
          <a:r>
            <a:rPr lang="en-US" altLang="ja-JP" sz="1100" b="1" i="0" u="none" strike="noStrike" baseline="0">
              <a:solidFill>
                <a:srgbClr val="000000"/>
              </a:solidFill>
              <a:latin typeface="ＭＳ ゴシック"/>
              <a:ea typeface="ＭＳ ゴシック"/>
            </a:rPr>
            <a:t>19,105,447</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a:extLst>
            <a:ext uri="{FF2B5EF4-FFF2-40B4-BE49-F238E27FC236}">
              <a16:creationId xmlns:a16="http://schemas.microsoft.com/office/drawing/2014/main" id="{C0E244F2-8917-4575-8A79-59C09285723D}"/>
            </a:ext>
          </a:extLst>
        </xdr:cNvPr>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(H23.3.31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6B9A101A-8732-4144-8A99-963AFA47A3AB}"/>
            </a:ext>
          </a:extLst>
        </xdr:cNvPr>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FD7A18AD-E64D-4E29-A3DA-214FF796D14F}"/>
            </a:ext>
          </a:extLst>
        </xdr:cNvPr>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18.4</a:t>
          </a:r>
        </a:p>
        <a:p>
          <a:pPr algn="r" rtl="0">
            <a:lnSpc>
              <a:spcPts val="1300"/>
            </a:lnSpc>
            <a:defRPr sz="1000"/>
          </a:pPr>
          <a:r>
            <a:rPr lang="en-US" altLang="ja-JP" sz="1100" b="1" i="0" u="none" strike="noStrike" baseline="0">
              <a:solidFill>
                <a:srgbClr val="000000"/>
              </a:solidFill>
              <a:latin typeface="ＭＳ ゴシック"/>
              <a:ea typeface="ＭＳ ゴシック"/>
            </a:rPr>
            <a:t>167.7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88E6DCA3-8627-4F54-ACF9-C840EB1EE882}"/>
            </a:ext>
          </a:extLst>
        </xdr:cNvPr>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6CFCB860-2065-45E1-ACC4-191A76E9E026}"/>
            </a:ext>
          </a:extLst>
        </xdr:cNvPr>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7D129AB6-18CA-46F5-997F-23FD9354BAD1}"/>
            </a:ext>
          </a:extLst>
        </xdr:cNvPr>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H18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a:extLst>
            <a:ext uri="{FF2B5EF4-FFF2-40B4-BE49-F238E27FC236}">
              <a16:creationId xmlns:a16="http://schemas.microsoft.com/office/drawing/2014/main" id="{8510511F-A776-4509-B953-2CC34FD11CF0}"/>
            </a:ext>
          </a:extLst>
        </xdr:cNvPr>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C5C3D052-C1A8-4848-B093-3045A7264B22}"/>
            </a:ext>
          </a:extLst>
        </xdr:cNvPr>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0A8E23BE-CE7C-4E86-94B4-22059F9EDE00}"/>
            </a:ext>
          </a:extLst>
        </xdr:cNvPr>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5A7FE28B-68C3-434C-BA1A-5C4426A85F98}"/>
            </a:ext>
          </a:extLst>
        </xdr:cNvPr>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45139" name="Line 21">
          <a:extLst>
            <a:ext uri="{FF2B5EF4-FFF2-40B4-BE49-F238E27FC236}">
              <a16:creationId xmlns:a16="http://schemas.microsoft.com/office/drawing/2014/main" id="{A05133BD-A853-4E7A-82B3-C5CAAB4FCB11}"/>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45140" name="Line 22">
          <a:extLst>
            <a:ext uri="{FF2B5EF4-FFF2-40B4-BE49-F238E27FC236}">
              <a16:creationId xmlns:a16="http://schemas.microsoft.com/office/drawing/2014/main" id="{1F6A15EC-1C62-4FCC-9A8D-971E34687F6E}"/>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45141" name="Line 23">
          <a:extLst>
            <a:ext uri="{FF2B5EF4-FFF2-40B4-BE49-F238E27FC236}">
              <a16:creationId xmlns:a16="http://schemas.microsoft.com/office/drawing/2014/main" id="{174171D0-6A52-4D44-8865-834567F3A0E9}"/>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45142" name="Line 24">
          <a:extLst>
            <a:ext uri="{FF2B5EF4-FFF2-40B4-BE49-F238E27FC236}">
              <a16:creationId xmlns:a16="http://schemas.microsoft.com/office/drawing/2014/main" id="{8BFA381C-B663-47EC-A514-4E795E1AD835}"/>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45143" name="Line 25">
          <a:extLst>
            <a:ext uri="{FF2B5EF4-FFF2-40B4-BE49-F238E27FC236}">
              <a16:creationId xmlns:a16="http://schemas.microsoft.com/office/drawing/2014/main" id="{D9B98851-597F-4279-9111-29C12F232CCC}"/>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45144" name="Oval 26">
          <a:extLst>
            <a:ext uri="{FF2B5EF4-FFF2-40B4-BE49-F238E27FC236}">
              <a16:creationId xmlns:a16="http://schemas.microsoft.com/office/drawing/2014/main" id="{941901FF-AEB2-4B51-84F7-8BA45E1FF26A}"/>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45145" name="AutoShape 27">
          <a:extLst>
            <a:ext uri="{FF2B5EF4-FFF2-40B4-BE49-F238E27FC236}">
              <a16:creationId xmlns:a16="http://schemas.microsoft.com/office/drawing/2014/main" id="{9F60E4C5-1BA3-4C4B-AC6C-22DC8AE5DCE8}"/>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a:extLst>
            <a:ext uri="{FF2B5EF4-FFF2-40B4-BE49-F238E27FC236}">
              <a16:creationId xmlns:a16="http://schemas.microsoft.com/office/drawing/2014/main" id="{F5F491C4-C749-473E-83EE-1F5BB425E79F}"/>
            </a:ext>
          </a:extLst>
        </xdr:cNvPr>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a:extLst>
            <a:ext uri="{FF2B5EF4-FFF2-40B4-BE49-F238E27FC236}">
              <a16:creationId xmlns:a16="http://schemas.microsoft.com/office/drawing/2014/main" id="{01A2A08C-BBA1-4A73-8C73-49EFA96F9D97}"/>
            </a:ext>
          </a:extLst>
        </xdr:cNvPr>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a:extLst>
            <a:ext uri="{FF2B5EF4-FFF2-40B4-BE49-F238E27FC236}">
              <a16:creationId xmlns:a16="http://schemas.microsoft.com/office/drawing/2014/main" id="{E1C7502F-0C0B-42FC-B249-4A5DB38AB7AD}"/>
            </a:ext>
          </a:extLst>
        </xdr:cNvPr>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a:extLst>
            <a:ext uri="{FF2B5EF4-FFF2-40B4-BE49-F238E27FC236}">
              <a16:creationId xmlns:a16="http://schemas.microsoft.com/office/drawing/2014/main" id="{9ADAB2B2-24CB-4B11-B5D2-76CE6B66EDDE}"/>
            </a:ext>
          </a:extLst>
        </xdr:cNvPr>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a:extLst>
            <a:ext uri="{FF2B5EF4-FFF2-40B4-BE49-F238E27FC236}">
              <a16:creationId xmlns:a16="http://schemas.microsoft.com/office/drawing/2014/main" id="{F8A05C09-FAAC-41DF-AE4B-55DBE290B22F}"/>
            </a:ext>
          </a:extLst>
        </xdr:cNvPr>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a:extLst>
            <a:ext uri="{FF2B5EF4-FFF2-40B4-BE49-F238E27FC236}">
              <a16:creationId xmlns:a16="http://schemas.microsoft.com/office/drawing/2014/main" id="{89D290C2-69EE-42B7-8F44-19666287A04A}"/>
            </a:ext>
          </a:extLst>
        </xdr:cNvPr>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a:extLst>
            <a:ext uri="{FF2B5EF4-FFF2-40B4-BE49-F238E27FC236}">
              <a16:creationId xmlns:a16="http://schemas.microsoft.com/office/drawing/2014/main" id="{86E69547-C406-4C3B-965A-5DB1A2B59DC1}"/>
            </a:ext>
          </a:extLst>
        </xdr:cNvPr>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a:extLst>
            <a:ext uri="{FF2B5EF4-FFF2-40B4-BE49-F238E27FC236}">
              <a16:creationId xmlns:a16="http://schemas.microsoft.com/office/drawing/2014/main" id="{22E0878B-9BE0-4E70-BBC7-EE80B3F21F3E}"/>
            </a:ext>
          </a:extLst>
        </xdr:cNvPr>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[0.48]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a:extLst>
            <a:ext uri="{FF2B5EF4-FFF2-40B4-BE49-F238E27FC236}">
              <a16:creationId xmlns:a16="http://schemas.microsoft.com/office/drawing/2014/main" id="{175E7553-A163-47B0-A317-EBCA531684FC}"/>
            </a:ext>
          </a:extLst>
        </xdr:cNvPr>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a:extLst>
            <a:ext uri="{FF2B5EF4-FFF2-40B4-BE49-F238E27FC236}">
              <a16:creationId xmlns:a16="http://schemas.microsoft.com/office/drawing/2014/main" id="{363EAD6A-AD22-4F8C-B493-8CBABB11B6E2}"/>
            </a:ext>
          </a:extLst>
        </xdr:cNvPr>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29/88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a:extLst>
            <a:ext uri="{FF2B5EF4-FFF2-40B4-BE49-F238E27FC236}">
              <a16:creationId xmlns:a16="http://schemas.microsoft.com/office/drawing/2014/main" id="{4574756B-91E4-4F90-BA2B-A5513D505A7B}"/>
            </a:ext>
          </a:extLst>
        </xdr:cNvPr>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a:extLst>
            <a:ext uri="{FF2B5EF4-FFF2-40B4-BE49-F238E27FC236}">
              <a16:creationId xmlns:a16="http://schemas.microsoft.com/office/drawing/2014/main" id="{EDAF58E4-AFB6-441B-B37C-98D812C28B70}"/>
            </a:ext>
          </a:extLst>
        </xdr:cNvPr>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a:extLst>
            <a:ext uri="{FF2B5EF4-FFF2-40B4-BE49-F238E27FC236}">
              <a16:creationId xmlns:a16="http://schemas.microsoft.com/office/drawing/2014/main" id="{0BCAA1A6-F847-47EB-A91B-CFE3ABCDD172}"/>
            </a:ext>
          </a:extLst>
        </xdr:cNvPr>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a:extLst>
            <a:ext uri="{FF2B5EF4-FFF2-40B4-BE49-F238E27FC236}">
              <a16:creationId xmlns:a16="http://schemas.microsoft.com/office/drawing/2014/main" id="{DD1466FD-D29B-4630-8E4B-35B0CA145E9C}"/>
            </a:ext>
          </a:extLst>
        </xdr:cNvPr>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45160" name="Rectangle 42">
          <a:extLst>
            <a:ext uri="{FF2B5EF4-FFF2-40B4-BE49-F238E27FC236}">
              <a16:creationId xmlns:a16="http://schemas.microsoft.com/office/drawing/2014/main" id="{D9AA1A58-A532-436F-837D-8EE4491C2E5A}"/>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45161" name="Rectangle 43">
          <a:extLst>
            <a:ext uri="{FF2B5EF4-FFF2-40B4-BE49-F238E27FC236}">
              <a16:creationId xmlns:a16="http://schemas.microsoft.com/office/drawing/2014/main" id="{8418C177-611A-45DE-9982-25DFA406F1CC}"/>
            </a:ext>
          </a:extLst>
        </xdr:cNvPr>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a:extLst>
            <a:ext uri="{FF2B5EF4-FFF2-40B4-BE49-F238E27FC236}">
              <a16:creationId xmlns:a16="http://schemas.microsoft.com/office/drawing/2014/main" id="{45092100-7DCD-491C-A61F-DAFE449A23BF}"/>
            </a:ext>
          </a:extLst>
        </xdr:cNvPr>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a:extLst>
            <a:ext uri="{FF2B5EF4-FFF2-40B4-BE49-F238E27FC236}">
              <a16:creationId xmlns:a16="http://schemas.microsoft.com/office/drawing/2014/main" id="{96803957-9D34-40F6-8F69-62269F071473}"/>
            </a:ext>
          </a:extLst>
        </xdr:cNvPr>
        <xdr:cNvSpPr>
          <a:spLocks noChangeArrowheads="1"/>
        </xdr:cNvSpPr>
      </xdr:nvSpPr>
      <xdr:spPr bwMode="auto">
        <a:xfrm>
          <a:off x="6162675" y="6096000"/>
          <a:ext cx="5772150" cy="2028825"/>
        </a:xfrm>
        <a:prstGeom prst="rect">
          <a:avLst/>
        </a:prstGeom>
        <a:noFill/>
        <a:ln w="9525">
          <a:noFill/>
          <a:miter lim="800000"/>
          <a:headEnd/>
          <a:tailEnd/>
        </a:ln>
      </xdr:spPr>
      <xdr:txBody>
        <a:bodyPr/>
        <a:lstStyle/>
        <a:p>
          <a:r>
            <a:rPr lang="ja-JP" altLang="ja-JP" sz="1100">
              <a:latin typeface="+mn-lt"/>
              <a:ea typeface="+mn-ea"/>
              <a:cs typeface="+mn-cs"/>
            </a:rPr>
            <a:t>長引く景気低迷による個人・法人関係の減収などから</a:t>
          </a:r>
          <a:r>
            <a:rPr lang="ja-JP" altLang="en-US" sz="1100">
              <a:latin typeface="+mn-lt"/>
              <a:ea typeface="+mn-ea"/>
              <a:cs typeface="+mn-cs"/>
            </a:rPr>
            <a:t>、</a:t>
          </a:r>
          <a:r>
            <a:rPr lang="ja-JP" altLang="ja-JP" sz="1100">
              <a:latin typeface="+mn-lt"/>
              <a:ea typeface="+mn-ea"/>
              <a:cs typeface="+mn-cs"/>
            </a:rPr>
            <a:t>昨年度より</a:t>
          </a:r>
          <a:r>
            <a:rPr lang="en-US" altLang="ja-JP" sz="1100">
              <a:latin typeface="+mn-lt"/>
              <a:ea typeface="+mn-ea"/>
              <a:cs typeface="+mn-cs"/>
            </a:rPr>
            <a:t>0.04</a:t>
          </a:r>
          <a:r>
            <a:rPr lang="ja-JP" altLang="ja-JP" sz="1100">
              <a:latin typeface="+mn-lt"/>
              <a:ea typeface="+mn-ea"/>
              <a:cs typeface="+mn-cs"/>
            </a:rPr>
            <a:t>ポイント減少しました。今後も退職者不補充による職員数削減や投資的経費の抑制等で歳出抑制を図っていきます。また財政基盤の安定化を図るためにも引き続き企業誘致の推進を行っていきます。</a:t>
          </a: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45164" name="Line 46">
          <a:extLst>
            <a:ext uri="{FF2B5EF4-FFF2-40B4-BE49-F238E27FC236}">
              <a16:creationId xmlns:a16="http://schemas.microsoft.com/office/drawing/2014/main" id="{42933096-4650-49E6-B687-ACE48EB26462}"/>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a:extLst>
            <a:ext uri="{FF2B5EF4-FFF2-40B4-BE49-F238E27FC236}">
              <a16:creationId xmlns:a16="http://schemas.microsoft.com/office/drawing/2014/main" id="{7209C3EC-6B91-4552-A855-BB796A940FA3}"/>
            </a:ext>
          </a:extLst>
        </xdr:cNvPr>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45166" name="Line 48">
          <a:extLst>
            <a:ext uri="{FF2B5EF4-FFF2-40B4-BE49-F238E27FC236}">
              <a16:creationId xmlns:a16="http://schemas.microsoft.com/office/drawing/2014/main" id="{A513B943-91A4-4F3E-A8F9-51A1A9969379}"/>
            </a:ext>
          </a:extLst>
        </xdr:cNvPr>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a:extLst>
            <a:ext uri="{FF2B5EF4-FFF2-40B4-BE49-F238E27FC236}">
              <a16:creationId xmlns:a16="http://schemas.microsoft.com/office/drawing/2014/main" id="{F465BA13-9E49-40FB-9C15-3488F68A2C34}"/>
            </a:ext>
          </a:extLst>
        </xdr:cNvPr>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45168" name="Line 50">
          <a:extLst>
            <a:ext uri="{FF2B5EF4-FFF2-40B4-BE49-F238E27FC236}">
              <a16:creationId xmlns:a16="http://schemas.microsoft.com/office/drawing/2014/main" id="{5C61C14D-A928-42A8-B6FF-37E5DCF3E852}"/>
            </a:ext>
          </a:extLst>
        </xdr:cNvPr>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a:extLst>
            <a:ext uri="{FF2B5EF4-FFF2-40B4-BE49-F238E27FC236}">
              <a16:creationId xmlns:a16="http://schemas.microsoft.com/office/drawing/2014/main" id="{2552CDD6-3AE0-4D20-BFAD-6BD1533CF60F}"/>
            </a:ext>
          </a:extLst>
        </xdr:cNvPr>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45170" name="Line 52">
          <a:extLst>
            <a:ext uri="{FF2B5EF4-FFF2-40B4-BE49-F238E27FC236}">
              <a16:creationId xmlns:a16="http://schemas.microsoft.com/office/drawing/2014/main" id="{BBEB823F-515E-43FE-AB22-A8FCB31A221A}"/>
            </a:ext>
          </a:extLst>
        </xdr:cNvPr>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a:extLst>
            <a:ext uri="{FF2B5EF4-FFF2-40B4-BE49-F238E27FC236}">
              <a16:creationId xmlns:a16="http://schemas.microsoft.com/office/drawing/2014/main" id="{2BFE7F62-3B62-4CBF-8BDB-92E508A59048}"/>
            </a:ext>
          </a:extLst>
        </xdr:cNvPr>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45172" name="Line 54">
          <a:extLst>
            <a:ext uri="{FF2B5EF4-FFF2-40B4-BE49-F238E27FC236}">
              <a16:creationId xmlns:a16="http://schemas.microsoft.com/office/drawing/2014/main" id="{107A6B7B-F320-4B16-8F9C-D26F9B935DD3}"/>
            </a:ext>
          </a:extLst>
        </xdr:cNvPr>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a:extLst>
            <a:ext uri="{FF2B5EF4-FFF2-40B4-BE49-F238E27FC236}">
              <a16:creationId xmlns:a16="http://schemas.microsoft.com/office/drawing/2014/main" id="{7AAB76AF-41A9-43C8-AA34-5480B40312C5}"/>
            </a:ext>
          </a:extLst>
        </xdr:cNvPr>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45174" name="Line 56">
          <a:extLst>
            <a:ext uri="{FF2B5EF4-FFF2-40B4-BE49-F238E27FC236}">
              <a16:creationId xmlns:a16="http://schemas.microsoft.com/office/drawing/2014/main" id="{EB9FE78B-DAE2-4CE2-8430-D8B79D18C00D}"/>
            </a:ext>
          </a:extLst>
        </xdr:cNvPr>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a:extLst>
            <a:ext uri="{FF2B5EF4-FFF2-40B4-BE49-F238E27FC236}">
              <a16:creationId xmlns:a16="http://schemas.microsoft.com/office/drawing/2014/main" id="{B1374156-73C6-4E27-9F66-ECB7A4996EE3}"/>
            </a:ext>
          </a:extLst>
        </xdr:cNvPr>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45176" name="Line 58">
          <a:extLst>
            <a:ext uri="{FF2B5EF4-FFF2-40B4-BE49-F238E27FC236}">
              <a16:creationId xmlns:a16="http://schemas.microsoft.com/office/drawing/2014/main" id="{713CE2B1-CB01-4B0E-8DEF-BFA9BF9FD594}"/>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a:extLst>
            <a:ext uri="{FF2B5EF4-FFF2-40B4-BE49-F238E27FC236}">
              <a16:creationId xmlns:a16="http://schemas.microsoft.com/office/drawing/2014/main" id="{EDCD2225-CF7C-4235-8F87-8CF8A7B99BD2}"/>
            </a:ext>
          </a:extLst>
        </xdr:cNvPr>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45178" name="財政力グラフ枠">
          <a:extLst>
            <a:ext uri="{FF2B5EF4-FFF2-40B4-BE49-F238E27FC236}">
              <a16:creationId xmlns:a16="http://schemas.microsoft.com/office/drawing/2014/main" id="{B83C4C9D-DE9F-44D9-97EB-1BF5A211C8EB}"/>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37</xdr:row>
      <xdr:rowOff>28575</xdr:rowOff>
    </xdr:from>
    <xdr:to>
      <xdr:col>7</xdr:col>
      <xdr:colOff>152400</xdr:colOff>
      <xdr:row>45</xdr:row>
      <xdr:rowOff>152400</xdr:rowOff>
    </xdr:to>
    <xdr:sp macro="" textlink="">
      <xdr:nvSpPr>
        <xdr:cNvPr id="345179" name="Line 61">
          <a:extLst>
            <a:ext uri="{FF2B5EF4-FFF2-40B4-BE49-F238E27FC236}">
              <a16:creationId xmlns:a16="http://schemas.microsoft.com/office/drawing/2014/main" id="{3A418F51-A9A1-4459-B233-9329651D23E6}"/>
            </a:ext>
          </a:extLst>
        </xdr:cNvPr>
        <xdr:cNvSpPr>
          <a:spLocks noChangeShapeType="1"/>
        </xdr:cNvSpPr>
      </xdr:nvSpPr>
      <xdr:spPr bwMode="auto">
        <a:xfrm flipV="1">
          <a:off x="4953000" y="6372225"/>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152400</xdr:rowOff>
    </xdr:from>
    <xdr:to>
      <xdr:col>8</xdr:col>
      <xdr:colOff>314325</xdr:colOff>
      <xdr:row>47</xdr:row>
      <xdr:rowOff>19050</xdr:rowOff>
    </xdr:to>
    <xdr:sp macro="" textlink="">
      <xdr:nvSpPr>
        <xdr:cNvPr id="10302" name="財政力最小値テキスト">
          <a:extLst>
            <a:ext uri="{FF2B5EF4-FFF2-40B4-BE49-F238E27FC236}">
              <a16:creationId xmlns:a16="http://schemas.microsoft.com/office/drawing/2014/main" id="{99EB5EAB-4457-4238-AACA-F1E70F1771A7}"/>
            </a:ext>
          </a:extLst>
        </xdr:cNvPr>
        <xdr:cNvSpPr txBox="1">
          <a:spLocks noChangeArrowheads="1"/>
        </xdr:cNvSpPr>
      </xdr:nvSpPr>
      <xdr:spPr bwMode="auto">
        <a:xfrm>
          <a:off x="5038725" y="7867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0.24</a:t>
          </a:r>
        </a:p>
      </xdr:txBody>
    </xdr:sp>
    <xdr:clientData/>
  </xdr:twoCellAnchor>
  <xdr:twoCellAnchor>
    <xdr:from>
      <xdr:col>7</xdr:col>
      <xdr:colOff>66675</xdr:colOff>
      <xdr:row>45</xdr:row>
      <xdr:rowOff>152400</xdr:rowOff>
    </xdr:from>
    <xdr:to>
      <xdr:col>7</xdr:col>
      <xdr:colOff>238125</xdr:colOff>
      <xdr:row>45</xdr:row>
      <xdr:rowOff>152400</xdr:rowOff>
    </xdr:to>
    <xdr:sp macro="" textlink="">
      <xdr:nvSpPr>
        <xdr:cNvPr id="345181" name="Line 63">
          <a:extLst>
            <a:ext uri="{FF2B5EF4-FFF2-40B4-BE49-F238E27FC236}">
              <a16:creationId xmlns:a16="http://schemas.microsoft.com/office/drawing/2014/main" id="{DF914F73-87CA-480E-A42F-63E1C2B9D6DE}"/>
            </a:ext>
          </a:extLst>
        </xdr:cNvPr>
        <xdr:cNvSpPr>
          <a:spLocks noChangeShapeType="1"/>
        </xdr:cNvSpPr>
      </xdr:nvSpPr>
      <xdr:spPr bwMode="auto">
        <a:xfrm>
          <a:off x="4867275" y="78676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142875</xdr:rowOff>
    </xdr:from>
    <xdr:to>
      <xdr:col>8</xdr:col>
      <xdr:colOff>314325</xdr:colOff>
      <xdr:row>37</xdr:row>
      <xdr:rowOff>9525</xdr:rowOff>
    </xdr:to>
    <xdr:sp macro="" textlink="">
      <xdr:nvSpPr>
        <xdr:cNvPr id="10304" name="財政力最大値テキスト">
          <a:extLst>
            <a:ext uri="{FF2B5EF4-FFF2-40B4-BE49-F238E27FC236}">
              <a16:creationId xmlns:a16="http://schemas.microsoft.com/office/drawing/2014/main" id="{C276B495-9BE8-4F1C-A1E9-680E35F65B84}"/>
            </a:ext>
          </a:extLst>
        </xdr:cNvPr>
        <xdr:cNvSpPr txBox="1">
          <a:spLocks noChangeArrowheads="1"/>
        </xdr:cNvSpPr>
      </xdr:nvSpPr>
      <xdr:spPr bwMode="auto">
        <a:xfrm>
          <a:off x="5038725" y="614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1.36</a:t>
          </a:r>
        </a:p>
      </xdr:txBody>
    </xdr:sp>
    <xdr:clientData/>
  </xdr:twoCellAnchor>
  <xdr:twoCellAnchor>
    <xdr:from>
      <xdr:col>7</xdr:col>
      <xdr:colOff>66675</xdr:colOff>
      <xdr:row>37</xdr:row>
      <xdr:rowOff>28575</xdr:rowOff>
    </xdr:from>
    <xdr:to>
      <xdr:col>7</xdr:col>
      <xdr:colOff>238125</xdr:colOff>
      <xdr:row>37</xdr:row>
      <xdr:rowOff>28575</xdr:rowOff>
    </xdr:to>
    <xdr:sp macro="" textlink="">
      <xdr:nvSpPr>
        <xdr:cNvPr id="345183" name="Line 65">
          <a:extLst>
            <a:ext uri="{FF2B5EF4-FFF2-40B4-BE49-F238E27FC236}">
              <a16:creationId xmlns:a16="http://schemas.microsoft.com/office/drawing/2014/main" id="{F850DC85-2C18-4988-A4F6-9CFB8E3B5FD6}"/>
            </a:ext>
          </a:extLst>
        </xdr:cNvPr>
        <xdr:cNvSpPr>
          <a:spLocks noChangeShapeType="1"/>
        </xdr:cNvSpPr>
      </xdr:nvSpPr>
      <xdr:spPr bwMode="auto">
        <a:xfrm>
          <a:off x="4867275" y="63722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123825</xdr:rowOff>
    </xdr:from>
    <xdr:to>
      <xdr:col>7</xdr:col>
      <xdr:colOff>152400</xdr:colOff>
      <xdr:row>44</xdr:row>
      <xdr:rowOff>0</xdr:rowOff>
    </xdr:to>
    <xdr:sp macro="" textlink="">
      <xdr:nvSpPr>
        <xdr:cNvPr id="345184" name="Line 66">
          <a:extLst>
            <a:ext uri="{FF2B5EF4-FFF2-40B4-BE49-F238E27FC236}">
              <a16:creationId xmlns:a16="http://schemas.microsoft.com/office/drawing/2014/main" id="{1977976F-C83D-4282-9445-DE2E1CA60070}"/>
            </a:ext>
          </a:extLst>
        </xdr:cNvPr>
        <xdr:cNvSpPr>
          <a:spLocks noChangeShapeType="1"/>
        </xdr:cNvSpPr>
      </xdr:nvSpPr>
      <xdr:spPr bwMode="auto">
        <a:xfrm>
          <a:off x="4114800" y="74961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161925</xdr:rowOff>
    </xdr:from>
    <xdr:to>
      <xdr:col>8</xdr:col>
      <xdr:colOff>314325</xdr:colOff>
      <xdr:row>45</xdr:row>
      <xdr:rowOff>28575</xdr:rowOff>
    </xdr:to>
    <xdr:sp macro="" textlink="">
      <xdr:nvSpPr>
        <xdr:cNvPr id="10307" name="財政力平均値テキスト">
          <a:extLst>
            <a:ext uri="{FF2B5EF4-FFF2-40B4-BE49-F238E27FC236}">
              <a16:creationId xmlns:a16="http://schemas.microsoft.com/office/drawing/2014/main" id="{9BE75EF5-C5CC-4580-AF35-A569AA6F7082}"/>
            </a:ext>
          </a:extLst>
        </xdr:cNvPr>
        <xdr:cNvSpPr txBox="1">
          <a:spLocks noChangeArrowheads="1"/>
        </xdr:cNvSpPr>
      </xdr:nvSpPr>
      <xdr:spPr bwMode="auto">
        <a:xfrm>
          <a:off x="5038725" y="753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xdr:from>
      <xdr:col>7</xdr:col>
      <xdr:colOff>104775</xdr:colOff>
      <xdr:row>43</xdr:row>
      <xdr:rowOff>161925</xdr:rowOff>
    </xdr:from>
    <xdr:to>
      <xdr:col>7</xdr:col>
      <xdr:colOff>200025</xdr:colOff>
      <xdr:row>44</xdr:row>
      <xdr:rowOff>95250</xdr:rowOff>
    </xdr:to>
    <xdr:sp macro="" textlink="">
      <xdr:nvSpPr>
        <xdr:cNvPr id="345186" name="AutoShape 68">
          <a:extLst>
            <a:ext uri="{FF2B5EF4-FFF2-40B4-BE49-F238E27FC236}">
              <a16:creationId xmlns:a16="http://schemas.microsoft.com/office/drawing/2014/main" id="{4C42F735-9872-4A3A-9C5E-FF75BEC7569E}"/>
            </a:ext>
          </a:extLst>
        </xdr:cNvPr>
        <xdr:cNvSpPr>
          <a:spLocks noChangeArrowheads="1"/>
        </xdr:cNvSpPr>
      </xdr:nvSpPr>
      <xdr:spPr bwMode="auto">
        <a:xfrm>
          <a:off x="49053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104775</xdr:rowOff>
    </xdr:from>
    <xdr:to>
      <xdr:col>6</xdr:col>
      <xdr:colOff>0</xdr:colOff>
      <xdr:row>43</xdr:row>
      <xdr:rowOff>123825</xdr:rowOff>
    </xdr:to>
    <xdr:sp macro="" textlink="">
      <xdr:nvSpPr>
        <xdr:cNvPr id="345187" name="Line 69">
          <a:extLst>
            <a:ext uri="{FF2B5EF4-FFF2-40B4-BE49-F238E27FC236}">
              <a16:creationId xmlns:a16="http://schemas.microsoft.com/office/drawing/2014/main" id="{8F817261-9CF5-4F0E-89A1-B440B38C36C4}"/>
            </a:ext>
          </a:extLst>
        </xdr:cNvPr>
        <xdr:cNvSpPr>
          <a:spLocks noChangeShapeType="1"/>
        </xdr:cNvSpPr>
      </xdr:nvSpPr>
      <xdr:spPr bwMode="auto">
        <a:xfrm>
          <a:off x="3228975" y="7477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123825</xdr:rowOff>
    </xdr:from>
    <xdr:to>
      <xdr:col>6</xdr:col>
      <xdr:colOff>47625</xdr:colOff>
      <xdr:row>44</xdr:row>
      <xdr:rowOff>57150</xdr:rowOff>
    </xdr:to>
    <xdr:sp macro="" textlink="">
      <xdr:nvSpPr>
        <xdr:cNvPr id="345188" name="AutoShape 70">
          <a:extLst>
            <a:ext uri="{FF2B5EF4-FFF2-40B4-BE49-F238E27FC236}">
              <a16:creationId xmlns:a16="http://schemas.microsoft.com/office/drawing/2014/main" id="{F0DD922B-CF75-4278-ACF5-547039CF360A}"/>
            </a:ext>
          </a:extLst>
        </xdr:cNvPr>
        <xdr:cNvSpPr>
          <a:spLocks noChangeArrowheads="1"/>
        </xdr:cNvSpPr>
      </xdr:nvSpPr>
      <xdr:spPr bwMode="auto">
        <a:xfrm>
          <a:off x="4067175" y="7496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66675</xdr:rowOff>
    </xdr:from>
    <xdr:to>
      <xdr:col>6</xdr:col>
      <xdr:colOff>352425</xdr:colOff>
      <xdr:row>45</xdr:row>
      <xdr:rowOff>104775</xdr:rowOff>
    </xdr:to>
    <xdr:sp macro="" textlink="">
      <xdr:nvSpPr>
        <xdr:cNvPr id="10311" name="Text Box 71">
          <a:extLst>
            <a:ext uri="{FF2B5EF4-FFF2-40B4-BE49-F238E27FC236}">
              <a16:creationId xmlns:a16="http://schemas.microsoft.com/office/drawing/2014/main" id="{0F47A68D-90D1-490E-BA4F-863DD3F43194}"/>
            </a:ext>
          </a:extLst>
        </xdr:cNvPr>
        <xdr:cNvSpPr txBox="1">
          <a:spLocks noChangeArrowheads="1"/>
        </xdr:cNvSpPr>
      </xdr:nvSpPr>
      <xdr:spPr bwMode="auto">
        <a:xfrm>
          <a:off x="3733800" y="7610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3</xdr:col>
      <xdr:colOff>276225</xdr:colOff>
      <xdr:row>43</xdr:row>
      <xdr:rowOff>104775</xdr:rowOff>
    </xdr:from>
    <xdr:to>
      <xdr:col>4</xdr:col>
      <xdr:colOff>485775</xdr:colOff>
      <xdr:row>43</xdr:row>
      <xdr:rowOff>104775</xdr:rowOff>
    </xdr:to>
    <xdr:sp macro="" textlink="">
      <xdr:nvSpPr>
        <xdr:cNvPr id="345190" name="Line 72">
          <a:extLst>
            <a:ext uri="{FF2B5EF4-FFF2-40B4-BE49-F238E27FC236}">
              <a16:creationId xmlns:a16="http://schemas.microsoft.com/office/drawing/2014/main" id="{1A40478D-F56A-415E-AE8B-5C9C3F792E1D}"/>
            </a:ext>
          </a:extLst>
        </xdr:cNvPr>
        <xdr:cNvSpPr>
          <a:spLocks noChangeShapeType="1"/>
        </xdr:cNvSpPr>
      </xdr:nvSpPr>
      <xdr:spPr bwMode="auto">
        <a:xfrm>
          <a:off x="2333625" y="7477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95250</xdr:rowOff>
    </xdr:from>
    <xdr:to>
      <xdr:col>4</xdr:col>
      <xdr:colOff>533400</xdr:colOff>
      <xdr:row>44</xdr:row>
      <xdr:rowOff>28575</xdr:rowOff>
    </xdr:to>
    <xdr:sp macro="" textlink="">
      <xdr:nvSpPr>
        <xdr:cNvPr id="345191" name="AutoShape 73">
          <a:extLst>
            <a:ext uri="{FF2B5EF4-FFF2-40B4-BE49-F238E27FC236}">
              <a16:creationId xmlns:a16="http://schemas.microsoft.com/office/drawing/2014/main" id="{4453E2AE-9400-4B4D-9510-A68750C2E571}"/>
            </a:ext>
          </a:extLst>
        </xdr:cNvPr>
        <xdr:cNvSpPr>
          <a:spLocks noChangeArrowheads="1"/>
        </xdr:cNvSpPr>
      </xdr:nvSpPr>
      <xdr:spPr bwMode="auto">
        <a:xfrm>
          <a:off x="3171825" y="7467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38100</xdr:rowOff>
    </xdr:from>
    <xdr:to>
      <xdr:col>5</xdr:col>
      <xdr:colOff>180975</xdr:colOff>
      <xdr:row>45</xdr:row>
      <xdr:rowOff>76200</xdr:rowOff>
    </xdr:to>
    <xdr:sp macro="" textlink="">
      <xdr:nvSpPr>
        <xdr:cNvPr id="10314" name="Text Box 74">
          <a:extLst>
            <a:ext uri="{FF2B5EF4-FFF2-40B4-BE49-F238E27FC236}">
              <a16:creationId xmlns:a16="http://schemas.microsoft.com/office/drawing/2014/main" id="{F2B40FD2-952D-47BD-A68B-50F474C6890C}"/>
            </a:ext>
          </a:extLst>
        </xdr:cNvPr>
        <xdr:cNvSpPr txBox="1">
          <a:spLocks noChangeArrowheads="1"/>
        </xdr:cNvSpPr>
      </xdr:nvSpPr>
      <xdr:spPr bwMode="auto">
        <a:xfrm>
          <a:off x="2847975" y="7581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xdr:from>
      <xdr:col>2</xdr:col>
      <xdr:colOff>76200</xdr:colOff>
      <xdr:row>43</xdr:row>
      <xdr:rowOff>104775</xdr:rowOff>
    </xdr:from>
    <xdr:to>
      <xdr:col>3</xdr:col>
      <xdr:colOff>276225</xdr:colOff>
      <xdr:row>43</xdr:row>
      <xdr:rowOff>133350</xdr:rowOff>
    </xdr:to>
    <xdr:sp macro="" textlink="">
      <xdr:nvSpPr>
        <xdr:cNvPr id="345193" name="Line 75">
          <a:extLst>
            <a:ext uri="{FF2B5EF4-FFF2-40B4-BE49-F238E27FC236}">
              <a16:creationId xmlns:a16="http://schemas.microsoft.com/office/drawing/2014/main" id="{B0DF19F1-6FA4-4435-891E-37990CEF4159}"/>
            </a:ext>
          </a:extLst>
        </xdr:cNvPr>
        <xdr:cNvSpPr>
          <a:spLocks noChangeShapeType="1"/>
        </xdr:cNvSpPr>
      </xdr:nvSpPr>
      <xdr:spPr bwMode="auto">
        <a:xfrm flipV="1">
          <a:off x="1447800" y="7477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38100</xdr:rowOff>
    </xdr:to>
    <xdr:sp macro="" textlink="">
      <xdr:nvSpPr>
        <xdr:cNvPr id="345194" name="AutoShape 76">
          <a:extLst>
            <a:ext uri="{FF2B5EF4-FFF2-40B4-BE49-F238E27FC236}">
              <a16:creationId xmlns:a16="http://schemas.microsoft.com/office/drawing/2014/main" id="{0DC29C0F-5E81-4D17-B122-D1A859FA769E}"/>
            </a:ext>
          </a:extLst>
        </xdr:cNvPr>
        <xdr:cNvSpPr>
          <a:spLocks noChangeArrowheads="1"/>
        </xdr:cNvSpPr>
      </xdr:nvSpPr>
      <xdr:spPr bwMode="auto">
        <a:xfrm>
          <a:off x="2286000" y="7486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57150</xdr:rowOff>
    </xdr:from>
    <xdr:to>
      <xdr:col>3</xdr:col>
      <xdr:colOff>657225</xdr:colOff>
      <xdr:row>45</xdr:row>
      <xdr:rowOff>95250</xdr:rowOff>
    </xdr:to>
    <xdr:sp macro="" textlink="">
      <xdr:nvSpPr>
        <xdr:cNvPr id="10317" name="Text Box 77">
          <a:extLst>
            <a:ext uri="{FF2B5EF4-FFF2-40B4-BE49-F238E27FC236}">
              <a16:creationId xmlns:a16="http://schemas.microsoft.com/office/drawing/2014/main" id="{D6A77029-9490-4F6E-854F-43AC00A82CCF}"/>
            </a:ext>
          </a:extLst>
        </xdr:cNvPr>
        <xdr:cNvSpPr txBox="1">
          <a:spLocks noChangeArrowheads="1"/>
        </xdr:cNvSpPr>
      </xdr:nvSpPr>
      <xdr:spPr bwMode="auto">
        <a:xfrm>
          <a:off x="1952625"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0.49</a:t>
          </a:r>
        </a:p>
      </xdr:txBody>
    </xdr:sp>
    <xdr:clientData/>
  </xdr:twoCellAnchor>
  <xdr:twoCellAnchor>
    <xdr:from>
      <xdr:col>2</xdr:col>
      <xdr:colOff>28575</xdr:colOff>
      <xdr:row>43</xdr:row>
      <xdr:rowOff>152400</xdr:rowOff>
    </xdr:from>
    <xdr:to>
      <xdr:col>2</xdr:col>
      <xdr:colOff>123825</xdr:colOff>
      <xdr:row>44</xdr:row>
      <xdr:rowOff>85725</xdr:rowOff>
    </xdr:to>
    <xdr:sp macro="" textlink="">
      <xdr:nvSpPr>
        <xdr:cNvPr id="345196" name="AutoShape 78">
          <a:extLst>
            <a:ext uri="{FF2B5EF4-FFF2-40B4-BE49-F238E27FC236}">
              <a16:creationId xmlns:a16="http://schemas.microsoft.com/office/drawing/2014/main" id="{E503A3FD-61DC-400F-9A2A-8313A16CAA2A}"/>
            </a:ext>
          </a:extLst>
        </xdr:cNvPr>
        <xdr:cNvSpPr>
          <a:spLocks noChangeArrowheads="1"/>
        </xdr:cNvSpPr>
      </xdr:nvSpPr>
      <xdr:spPr bwMode="auto">
        <a:xfrm>
          <a:off x="1400175" y="7524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95250</xdr:rowOff>
    </xdr:from>
    <xdr:to>
      <xdr:col>2</xdr:col>
      <xdr:colOff>457200</xdr:colOff>
      <xdr:row>45</xdr:row>
      <xdr:rowOff>133350</xdr:rowOff>
    </xdr:to>
    <xdr:sp macro="" textlink="">
      <xdr:nvSpPr>
        <xdr:cNvPr id="10319" name="Text Box 79">
          <a:extLst>
            <a:ext uri="{FF2B5EF4-FFF2-40B4-BE49-F238E27FC236}">
              <a16:creationId xmlns:a16="http://schemas.microsoft.com/office/drawing/2014/main" id="{9AD5CA63-2142-4206-9A45-B3909B189D7D}"/>
            </a:ext>
          </a:extLst>
        </xdr:cNvPr>
        <xdr:cNvSpPr txBox="1">
          <a:spLocks noChangeArrowheads="1"/>
        </xdr:cNvSpPr>
      </xdr:nvSpPr>
      <xdr:spPr bwMode="auto">
        <a:xfrm>
          <a:off x="1066800" y="7639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a:extLst>
            <a:ext uri="{FF2B5EF4-FFF2-40B4-BE49-F238E27FC236}">
              <a16:creationId xmlns:a16="http://schemas.microsoft.com/office/drawing/2014/main" id="{440F33FE-AD98-485A-B9F6-900514A7F739}"/>
            </a:ext>
          </a:extLst>
        </xdr:cNvPr>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a:extLst>
            <a:ext uri="{FF2B5EF4-FFF2-40B4-BE49-F238E27FC236}">
              <a16:creationId xmlns:a16="http://schemas.microsoft.com/office/drawing/2014/main" id="{BC439B3F-070B-480B-804A-20F430C94DB1}"/>
            </a:ext>
          </a:extLst>
        </xdr:cNvPr>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a:extLst>
            <a:ext uri="{FF2B5EF4-FFF2-40B4-BE49-F238E27FC236}">
              <a16:creationId xmlns:a16="http://schemas.microsoft.com/office/drawing/2014/main" id="{F3B33261-CB72-4CCF-A074-4806F0BA223C}"/>
            </a:ext>
          </a:extLst>
        </xdr:cNvPr>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a:extLst>
            <a:ext uri="{FF2B5EF4-FFF2-40B4-BE49-F238E27FC236}">
              <a16:creationId xmlns:a16="http://schemas.microsoft.com/office/drawing/2014/main" id="{013158C4-FB36-4B84-9F11-010967B5DB54}"/>
            </a:ext>
          </a:extLst>
        </xdr:cNvPr>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a:extLst>
            <a:ext uri="{FF2B5EF4-FFF2-40B4-BE49-F238E27FC236}">
              <a16:creationId xmlns:a16="http://schemas.microsoft.com/office/drawing/2014/main" id="{F7D87AE9-2A2C-4A76-AAA5-9F718C1876DA}"/>
            </a:ext>
          </a:extLst>
        </xdr:cNvPr>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345203" name="Oval 85">
          <a:extLst>
            <a:ext uri="{FF2B5EF4-FFF2-40B4-BE49-F238E27FC236}">
              <a16:creationId xmlns:a16="http://schemas.microsoft.com/office/drawing/2014/main" id="{458427AA-181F-430D-AAB3-C62CB7F33250}"/>
            </a:ext>
          </a:extLst>
        </xdr:cNvPr>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26" name="財政力該当値テキスト">
          <a:extLst>
            <a:ext uri="{FF2B5EF4-FFF2-40B4-BE49-F238E27FC236}">
              <a16:creationId xmlns:a16="http://schemas.microsoft.com/office/drawing/2014/main" id="{30D26538-C9A8-4336-913C-D3D73F96C178}"/>
            </a:ext>
          </a:extLst>
        </xdr:cNvPr>
        <xdr:cNvSpPr txBox="1">
          <a:spLocks noChangeArrowheads="1"/>
        </xdr:cNvSpPr>
      </xdr:nvSpPr>
      <xdr:spPr bwMode="auto">
        <a:xfrm>
          <a:off x="5038725" y="7372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0.48</a:t>
          </a:r>
        </a:p>
      </xdr:txBody>
    </xdr:sp>
    <xdr:clientData/>
  </xdr:twoCellAnchor>
  <xdr:twoCellAnchor>
    <xdr:from>
      <xdr:col>5</xdr:col>
      <xdr:colOff>638175</xdr:colOff>
      <xdr:row>43</xdr:row>
      <xdr:rowOff>66675</xdr:rowOff>
    </xdr:from>
    <xdr:to>
      <xdr:col>6</xdr:col>
      <xdr:colOff>47625</xdr:colOff>
      <xdr:row>44</xdr:row>
      <xdr:rowOff>0</xdr:rowOff>
    </xdr:to>
    <xdr:sp macro="" textlink="">
      <xdr:nvSpPr>
        <xdr:cNvPr id="345205" name="Oval 87">
          <a:extLst>
            <a:ext uri="{FF2B5EF4-FFF2-40B4-BE49-F238E27FC236}">
              <a16:creationId xmlns:a16="http://schemas.microsoft.com/office/drawing/2014/main" id="{400B5EB1-7BF0-4246-9ACF-73DF83AC2B5D}"/>
            </a:ext>
          </a:extLst>
        </xdr:cNvPr>
        <xdr:cNvSpPr>
          <a:spLocks noChangeArrowheads="1"/>
        </xdr:cNvSpPr>
      </xdr:nvSpPr>
      <xdr:spPr bwMode="auto">
        <a:xfrm>
          <a:off x="4067175" y="743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38100</xdr:rowOff>
    </xdr:from>
    <xdr:to>
      <xdr:col>6</xdr:col>
      <xdr:colOff>352425</xdr:colOff>
      <xdr:row>43</xdr:row>
      <xdr:rowOff>76200</xdr:rowOff>
    </xdr:to>
    <xdr:sp macro="" textlink="">
      <xdr:nvSpPr>
        <xdr:cNvPr id="10328" name="Text Box 88">
          <a:extLst>
            <a:ext uri="{FF2B5EF4-FFF2-40B4-BE49-F238E27FC236}">
              <a16:creationId xmlns:a16="http://schemas.microsoft.com/office/drawing/2014/main" id="{E592EABF-84A5-4DFC-8BAC-A565B310DBE5}"/>
            </a:ext>
          </a:extLst>
        </xdr:cNvPr>
        <xdr:cNvSpPr txBox="1">
          <a:spLocks noChangeArrowheads="1"/>
        </xdr:cNvSpPr>
      </xdr:nvSpPr>
      <xdr:spPr bwMode="auto">
        <a:xfrm>
          <a:off x="3733800" y="7239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0.52</a:t>
          </a:r>
        </a:p>
      </xdr:txBody>
    </xdr:sp>
    <xdr:clientData/>
  </xdr:twoCellAnchor>
  <xdr:twoCellAnchor>
    <xdr:from>
      <xdr:col>4</xdr:col>
      <xdr:colOff>428625</xdr:colOff>
      <xdr:row>43</xdr:row>
      <xdr:rowOff>57150</xdr:rowOff>
    </xdr:from>
    <xdr:to>
      <xdr:col>4</xdr:col>
      <xdr:colOff>533400</xdr:colOff>
      <xdr:row>43</xdr:row>
      <xdr:rowOff>161925</xdr:rowOff>
    </xdr:to>
    <xdr:sp macro="" textlink="">
      <xdr:nvSpPr>
        <xdr:cNvPr id="345207" name="Oval 89">
          <a:extLst>
            <a:ext uri="{FF2B5EF4-FFF2-40B4-BE49-F238E27FC236}">
              <a16:creationId xmlns:a16="http://schemas.microsoft.com/office/drawing/2014/main" id="{95151E91-D8F0-4891-8330-793D89B848FD}"/>
            </a:ext>
          </a:extLst>
        </xdr:cNvPr>
        <xdr:cNvSpPr>
          <a:spLocks noChangeArrowheads="1"/>
        </xdr:cNvSpPr>
      </xdr:nvSpPr>
      <xdr:spPr bwMode="auto">
        <a:xfrm>
          <a:off x="3171825"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28575</xdr:rowOff>
    </xdr:from>
    <xdr:to>
      <xdr:col>5</xdr:col>
      <xdr:colOff>180975</xdr:colOff>
      <xdr:row>43</xdr:row>
      <xdr:rowOff>66675</xdr:rowOff>
    </xdr:to>
    <xdr:sp macro="" textlink="">
      <xdr:nvSpPr>
        <xdr:cNvPr id="10330" name="Text Box 90">
          <a:extLst>
            <a:ext uri="{FF2B5EF4-FFF2-40B4-BE49-F238E27FC236}">
              <a16:creationId xmlns:a16="http://schemas.microsoft.com/office/drawing/2014/main" id="{F7F7856F-DE87-488A-9D6A-F13C79940E3A}"/>
            </a:ext>
          </a:extLst>
        </xdr:cNvPr>
        <xdr:cNvSpPr txBox="1">
          <a:spLocks noChangeArrowheads="1"/>
        </xdr:cNvSpPr>
      </xdr:nvSpPr>
      <xdr:spPr bwMode="auto">
        <a:xfrm>
          <a:off x="2847975" y="722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0.53</a:t>
          </a:r>
        </a:p>
      </xdr:txBody>
    </xdr:sp>
    <xdr:clientData/>
  </xdr:twoCellAnchor>
  <xdr:twoCellAnchor>
    <xdr:from>
      <xdr:col>3</xdr:col>
      <xdr:colOff>228600</xdr:colOff>
      <xdr:row>43</xdr:row>
      <xdr:rowOff>57150</xdr:rowOff>
    </xdr:from>
    <xdr:to>
      <xdr:col>3</xdr:col>
      <xdr:colOff>333375</xdr:colOff>
      <xdr:row>43</xdr:row>
      <xdr:rowOff>161925</xdr:rowOff>
    </xdr:to>
    <xdr:sp macro="" textlink="">
      <xdr:nvSpPr>
        <xdr:cNvPr id="345209" name="Oval 91">
          <a:extLst>
            <a:ext uri="{FF2B5EF4-FFF2-40B4-BE49-F238E27FC236}">
              <a16:creationId xmlns:a16="http://schemas.microsoft.com/office/drawing/2014/main" id="{2FF1C65C-49A0-4549-BBA8-1DABE2AC87C0}"/>
            </a:ext>
          </a:extLst>
        </xdr:cNvPr>
        <xdr:cNvSpPr>
          <a:spLocks noChangeArrowheads="1"/>
        </xdr:cNvSpPr>
      </xdr:nvSpPr>
      <xdr:spPr bwMode="auto">
        <a:xfrm>
          <a:off x="2286000"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28575</xdr:rowOff>
    </xdr:from>
    <xdr:to>
      <xdr:col>3</xdr:col>
      <xdr:colOff>657225</xdr:colOff>
      <xdr:row>43</xdr:row>
      <xdr:rowOff>66675</xdr:rowOff>
    </xdr:to>
    <xdr:sp macro="" textlink="">
      <xdr:nvSpPr>
        <xdr:cNvPr id="10332" name="Text Box 92">
          <a:extLst>
            <a:ext uri="{FF2B5EF4-FFF2-40B4-BE49-F238E27FC236}">
              <a16:creationId xmlns:a16="http://schemas.microsoft.com/office/drawing/2014/main" id="{543B35B7-5F8B-450D-9C55-0D92CEBB2ECF}"/>
            </a:ext>
          </a:extLst>
        </xdr:cNvPr>
        <xdr:cNvSpPr txBox="1">
          <a:spLocks noChangeArrowheads="1"/>
        </xdr:cNvSpPr>
      </xdr:nvSpPr>
      <xdr:spPr bwMode="auto">
        <a:xfrm>
          <a:off x="1952625" y="722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0.53</a:t>
          </a:r>
        </a:p>
      </xdr:txBody>
    </xdr:sp>
    <xdr:clientData/>
  </xdr:twoCellAnchor>
  <xdr:twoCellAnchor>
    <xdr:from>
      <xdr:col>2</xdr:col>
      <xdr:colOff>28575</xdr:colOff>
      <xdr:row>43</xdr:row>
      <xdr:rowOff>85725</xdr:rowOff>
    </xdr:from>
    <xdr:to>
      <xdr:col>2</xdr:col>
      <xdr:colOff>123825</xdr:colOff>
      <xdr:row>44</xdr:row>
      <xdr:rowOff>19050</xdr:rowOff>
    </xdr:to>
    <xdr:sp macro="" textlink="">
      <xdr:nvSpPr>
        <xdr:cNvPr id="345211" name="Oval 93">
          <a:extLst>
            <a:ext uri="{FF2B5EF4-FFF2-40B4-BE49-F238E27FC236}">
              <a16:creationId xmlns:a16="http://schemas.microsoft.com/office/drawing/2014/main" id="{6B4E8BF3-241D-4488-A23B-009AF3E4923D}"/>
            </a:ext>
          </a:extLst>
        </xdr:cNvPr>
        <xdr:cNvSpPr>
          <a:spLocks noChangeArrowheads="1"/>
        </xdr:cNvSpPr>
      </xdr:nvSpPr>
      <xdr:spPr bwMode="auto">
        <a:xfrm>
          <a:off x="1400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57150</xdr:rowOff>
    </xdr:from>
    <xdr:to>
      <xdr:col>2</xdr:col>
      <xdr:colOff>457200</xdr:colOff>
      <xdr:row>43</xdr:row>
      <xdr:rowOff>95250</xdr:rowOff>
    </xdr:to>
    <xdr:sp macro="" textlink="">
      <xdr:nvSpPr>
        <xdr:cNvPr id="10334" name="Text Box 94">
          <a:extLst>
            <a:ext uri="{FF2B5EF4-FFF2-40B4-BE49-F238E27FC236}">
              <a16:creationId xmlns:a16="http://schemas.microsoft.com/office/drawing/2014/main" id="{B1198AEB-AD68-4765-9FBA-E6A504CB6FCA}"/>
            </a:ext>
          </a:extLst>
        </xdr:cNvPr>
        <xdr:cNvSpPr txBox="1">
          <a:spLocks noChangeArrowheads="1"/>
        </xdr:cNvSpPr>
      </xdr:nvSpPr>
      <xdr:spPr bwMode="auto">
        <a:xfrm>
          <a:off x="1066800"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0.51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a:extLst>
            <a:ext uri="{FF2B5EF4-FFF2-40B4-BE49-F238E27FC236}">
              <a16:creationId xmlns:a16="http://schemas.microsoft.com/office/drawing/2014/main" id="{A2CDE081-A191-4CA6-B9C8-0FD82AFA07C7}"/>
            </a:ext>
          </a:extLst>
        </xdr:cNvPr>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a:extLst>
            <a:ext uri="{FF2B5EF4-FFF2-40B4-BE49-F238E27FC236}">
              <a16:creationId xmlns:a16="http://schemas.microsoft.com/office/drawing/2014/main" id="{371FAF50-E5A8-448F-B74B-38057DC0D4DC}"/>
            </a:ext>
          </a:extLst>
        </xdr:cNvPr>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a:extLst>
            <a:ext uri="{FF2B5EF4-FFF2-40B4-BE49-F238E27FC236}">
              <a16:creationId xmlns:a16="http://schemas.microsoft.com/office/drawing/2014/main" id="{832269B6-D4CA-4686-8301-A214FC1B4F40}"/>
            </a:ext>
          </a:extLst>
        </xdr:cNvPr>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a:extLst>
            <a:ext uri="{FF2B5EF4-FFF2-40B4-BE49-F238E27FC236}">
              <a16:creationId xmlns:a16="http://schemas.microsoft.com/office/drawing/2014/main" id="{807ADCA8-EAF4-46BD-8989-BE0FF08D8504}"/>
            </a:ext>
          </a:extLst>
        </xdr:cNvPr>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a:extLst>
            <a:ext uri="{FF2B5EF4-FFF2-40B4-BE49-F238E27FC236}">
              <a16:creationId xmlns:a16="http://schemas.microsoft.com/office/drawing/2014/main" id="{BE9DD3ED-BF5E-4AAC-8A69-FED4D5A51817}"/>
            </a:ext>
          </a:extLst>
        </xdr:cNvPr>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55/88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a:extLst>
            <a:ext uri="{FF2B5EF4-FFF2-40B4-BE49-F238E27FC236}">
              <a16:creationId xmlns:a16="http://schemas.microsoft.com/office/drawing/2014/main" id="{5BD08885-23CE-4098-BAD8-E6478E6605EA}"/>
            </a:ext>
          </a:extLst>
        </xdr:cNvPr>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a:extLst>
            <a:ext uri="{FF2B5EF4-FFF2-40B4-BE49-F238E27FC236}">
              <a16:creationId xmlns:a16="http://schemas.microsoft.com/office/drawing/2014/main" id="{15784515-7551-40A0-A97B-46DBBCC155FB}"/>
            </a:ext>
          </a:extLst>
        </xdr:cNvPr>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a:extLst>
            <a:ext uri="{FF2B5EF4-FFF2-40B4-BE49-F238E27FC236}">
              <a16:creationId xmlns:a16="http://schemas.microsoft.com/office/drawing/2014/main" id="{97C018A8-7F28-4F54-AA6A-C3F24AB3825A}"/>
            </a:ext>
          </a:extLst>
        </xdr:cNvPr>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a:extLst>
            <a:ext uri="{FF2B5EF4-FFF2-40B4-BE49-F238E27FC236}">
              <a16:creationId xmlns:a16="http://schemas.microsoft.com/office/drawing/2014/main" id="{730E8FA0-FCC9-43EC-B65A-32ACC0CB5431}"/>
            </a:ext>
          </a:extLst>
        </xdr:cNvPr>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87.4</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45222" name="Rectangle 104">
          <a:extLst>
            <a:ext uri="{FF2B5EF4-FFF2-40B4-BE49-F238E27FC236}">
              <a16:creationId xmlns:a16="http://schemas.microsoft.com/office/drawing/2014/main" id="{744C5863-54B2-4B16-8EA5-7E5BBFE5069D}"/>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45223" name="Rectangle 105">
          <a:extLst>
            <a:ext uri="{FF2B5EF4-FFF2-40B4-BE49-F238E27FC236}">
              <a16:creationId xmlns:a16="http://schemas.microsoft.com/office/drawing/2014/main" id="{2C408B20-933F-49C4-97BD-612D7EE2E8A1}"/>
            </a:ext>
          </a:extLst>
        </xdr:cNvPr>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a:extLst>
            <a:ext uri="{FF2B5EF4-FFF2-40B4-BE49-F238E27FC236}">
              <a16:creationId xmlns:a16="http://schemas.microsoft.com/office/drawing/2014/main" id="{FC93FC41-AF50-4BAF-9CF9-7AEEE2283B7D}"/>
            </a:ext>
          </a:extLst>
        </xdr:cNvPr>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813" name="Rectangle 107">
          <a:extLst>
            <a:ext uri="{FF2B5EF4-FFF2-40B4-BE49-F238E27FC236}">
              <a16:creationId xmlns:a16="http://schemas.microsoft.com/office/drawing/2014/main" id="{562449FC-411A-4E85-AA7E-B5F8B29AB940}"/>
            </a:ext>
          </a:extLst>
        </xdr:cNvPr>
        <xdr:cNvSpPr>
          <a:spLocks noChangeArrowheads="1"/>
        </xdr:cNvSpPr>
      </xdr:nvSpPr>
      <xdr:spPr bwMode="auto">
        <a:xfrm>
          <a:off x="6162675" y="9906000"/>
          <a:ext cx="5772150" cy="2028825"/>
        </a:xfrm>
        <a:prstGeom prst="rect">
          <a:avLst/>
        </a:prstGeom>
        <a:noFill/>
        <a:ln w="9525">
          <a:noFill/>
          <a:miter lim="800000"/>
          <a:headEnd/>
          <a:tailEnd/>
        </a:ln>
      </xdr:spPr>
      <xdr:txBody>
        <a:bodyPr/>
        <a:lstStyle/>
        <a:p>
          <a:r>
            <a:rPr lang="ja-JP" altLang="ja-JP" sz="1100">
              <a:latin typeface="+mn-lt"/>
              <a:ea typeface="+mn-ea"/>
              <a:cs typeface="+mn-cs"/>
            </a:rPr>
            <a:t>昨年度より</a:t>
          </a:r>
          <a:r>
            <a:rPr lang="en-US" altLang="ja-JP" sz="1100">
              <a:latin typeface="+mn-lt"/>
              <a:ea typeface="+mn-ea"/>
              <a:cs typeface="+mn-cs"/>
            </a:rPr>
            <a:t>4.3</a:t>
          </a:r>
          <a:r>
            <a:rPr lang="ja-JP" altLang="ja-JP" sz="1100">
              <a:latin typeface="+mn-lt"/>
              <a:ea typeface="+mn-ea"/>
              <a:cs typeface="+mn-cs"/>
            </a:rPr>
            <a:t>％改善してい</a:t>
          </a:r>
          <a:r>
            <a:rPr lang="ja-JP" altLang="en-US" sz="1100">
              <a:latin typeface="+mn-lt"/>
              <a:ea typeface="+mn-ea"/>
              <a:cs typeface="+mn-cs"/>
            </a:rPr>
            <a:t>ます</a:t>
          </a:r>
          <a:r>
            <a:rPr lang="ja-JP" altLang="ja-JP" sz="1100">
              <a:latin typeface="+mn-lt"/>
              <a:ea typeface="+mn-ea"/>
              <a:cs typeface="+mn-cs"/>
            </a:rPr>
            <a:t>が、経常一般財源である普通交付税が前年度比</a:t>
          </a:r>
          <a:r>
            <a:rPr lang="en-US" altLang="ja-JP" sz="1100">
              <a:latin typeface="+mn-lt"/>
              <a:ea typeface="+mn-ea"/>
              <a:cs typeface="+mn-cs"/>
            </a:rPr>
            <a:t>11.7</a:t>
          </a:r>
          <a:r>
            <a:rPr lang="ja-JP" altLang="ja-JP" sz="1100">
              <a:latin typeface="+mn-lt"/>
              <a:ea typeface="+mn-ea"/>
              <a:cs typeface="+mn-cs"/>
            </a:rPr>
            <a:t>％増加（臨時財政対策債は</a:t>
          </a:r>
          <a:r>
            <a:rPr lang="en-US" altLang="ja-JP" sz="1100">
              <a:latin typeface="+mn-lt"/>
              <a:ea typeface="+mn-ea"/>
              <a:cs typeface="+mn-cs"/>
            </a:rPr>
            <a:t>56.5</a:t>
          </a:r>
          <a:r>
            <a:rPr lang="ja-JP" altLang="ja-JP" sz="1100">
              <a:latin typeface="+mn-lt"/>
              <a:ea typeface="+mn-ea"/>
              <a:cs typeface="+mn-cs"/>
            </a:rPr>
            <a:t>％増加）によるところが要因となっています。経常</a:t>
          </a:r>
          <a:r>
            <a:rPr lang="ja-JP" altLang="en-US" sz="1100">
              <a:latin typeface="+mn-lt"/>
              <a:ea typeface="+mn-ea"/>
              <a:cs typeface="+mn-cs"/>
            </a:rPr>
            <a:t>一般財源による</a:t>
          </a:r>
          <a:r>
            <a:rPr lang="ja-JP" altLang="ja-JP" sz="1100">
              <a:latin typeface="+mn-lt"/>
              <a:ea typeface="+mn-ea"/>
              <a:cs typeface="+mn-cs"/>
            </a:rPr>
            <a:t>経費は昨年度より</a:t>
          </a:r>
          <a:r>
            <a:rPr lang="en-US" altLang="ja-JP" sz="1100">
              <a:latin typeface="+mn-lt"/>
              <a:ea typeface="+mn-ea"/>
              <a:cs typeface="+mn-cs"/>
            </a:rPr>
            <a:t>0.1</a:t>
          </a:r>
          <a:r>
            <a:rPr lang="ja-JP" altLang="ja-JP" sz="1100">
              <a:latin typeface="+mn-lt"/>
              <a:ea typeface="+mn-ea"/>
              <a:cs typeface="+mn-cs"/>
            </a:rPr>
            <a:t>％増加となっているため、なお一層の経常経費削減等適正化に努めます。</a:t>
          </a:r>
          <a:endParaRPr lang="ja-JP" altLang="ja-JP"/>
        </a:p>
      </xdr:txBody>
    </xdr:sp>
    <xdr:clientData/>
  </xdr:twoCellAnchor>
  <xdr:oneCellAnchor>
    <xdr:from>
      <xdr:col>1</xdr:col>
      <xdr:colOff>76200</xdr:colOff>
      <xdr:row>55</xdr:row>
      <xdr:rowOff>9525</xdr:rowOff>
    </xdr:from>
    <xdr:ext cx="133350" cy="152400"/>
    <xdr:sp macro="" textlink="">
      <xdr:nvSpPr>
        <xdr:cNvPr id="10348" name="Text Box 108">
          <a:extLst>
            <a:ext uri="{FF2B5EF4-FFF2-40B4-BE49-F238E27FC236}">
              <a16:creationId xmlns:a16="http://schemas.microsoft.com/office/drawing/2014/main" id="{BECAD307-93B4-40C7-8F0B-FF6AC6055860}"/>
            </a:ext>
          </a:extLst>
        </xdr:cNvPr>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45227" name="Line 109">
          <a:extLst>
            <a:ext uri="{FF2B5EF4-FFF2-40B4-BE49-F238E27FC236}">
              <a16:creationId xmlns:a16="http://schemas.microsoft.com/office/drawing/2014/main" id="{26B4A418-78C7-49A5-ADB9-D09BCE437D8D}"/>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a:extLst>
            <a:ext uri="{FF2B5EF4-FFF2-40B4-BE49-F238E27FC236}">
              <a16:creationId xmlns:a16="http://schemas.microsoft.com/office/drawing/2014/main" id="{DA58D11C-3ED0-4C27-9EA8-A605DEBC8DEF}"/>
            </a:ext>
          </a:extLst>
        </xdr:cNvPr>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345229" name="Line 111">
          <a:extLst>
            <a:ext uri="{FF2B5EF4-FFF2-40B4-BE49-F238E27FC236}">
              <a16:creationId xmlns:a16="http://schemas.microsoft.com/office/drawing/2014/main" id="{957EFA6D-0334-4643-A904-940D00239C42}"/>
            </a:ext>
          </a:extLst>
        </xdr:cNvPr>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2" name="Text Box 112">
          <a:extLst>
            <a:ext uri="{FF2B5EF4-FFF2-40B4-BE49-F238E27FC236}">
              <a16:creationId xmlns:a16="http://schemas.microsoft.com/office/drawing/2014/main" id="{204AF5DA-57AC-4E74-9326-52DC02D3B6DA}"/>
            </a:ext>
          </a:extLst>
        </xdr:cNvPr>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345231" name="Line 113">
          <a:extLst>
            <a:ext uri="{FF2B5EF4-FFF2-40B4-BE49-F238E27FC236}">
              <a16:creationId xmlns:a16="http://schemas.microsoft.com/office/drawing/2014/main" id="{204B43FE-A6CF-40B1-847A-BD401A4E81E4}"/>
            </a:ext>
          </a:extLst>
        </xdr:cNvPr>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4" name="Text Box 114">
          <a:extLst>
            <a:ext uri="{FF2B5EF4-FFF2-40B4-BE49-F238E27FC236}">
              <a16:creationId xmlns:a16="http://schemas.microsoft.com/office/drawing/2014/main" id="{AB95F1ED-AA3F-4F02-823C-3C75B9863BEC}"/>
            </a:ext>
          </a:extLst>
        </xdr:cNvPr>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345233" name="Line 115">
          <a:extLst>
            <a:ext uri="{FF2B5EF4-FFF2-40B4-BE49-F238E27FC236}">
              <a16:creationId xmlns:a16="http://schemas.microsoft.com/office/drawing/2014/main" id="{DD379AAC-514C-4499-B216-3DB0787C0B63}"/>
            </a:ext>
          </a:extLst>
        </xdr:cNvPr>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6" name="Text Box 116">
          <a:extLst>
            <a:ext uri="{FF2B5EF4-FFF2-40B4-BE49-F238E27FC236}">
              <a16:creationId xmlns:a16="http://schemas.microsoft.com/office/drawing/2014/main" id="{32C20F2C-D819-4915-9D12-B89170B6B173}"/>
            </a:ext>
          </a:extLst>
        </xdr:cNvPr>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345235" name="Line 117">
          <a:extLst>
            <a:ext uri="{FF2B5EF4-FFF2-40B4-BE49-F238E27FC236}">
              <a16:creationId xmlns:a16="http://schemas.microsoft.com/office/drawing/2014/main" id="{46639BF3-2004-4149-930B-DFF37E92D9A5}"/>
            </a:ext>
          </a:extLst>
        </xdr:cNvPr>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8" name="Text Box 118">
          <a:extLst>
            <a:ext uri="{FF2B5EF4-FFF2-40B4-BE49-F238E27FC236}">
              <a16:creationId xmlns:a16="http://schemas.microsoft.com/office/drawing/2014/main" id="{836F4CB6-EB8F-4FE7-A781-D3D7488AEBC2}"/>
            </a:ext>
          </a:extLst>
        </xdr:cNvPr>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45237" name="Line 119">
          <a:extLst>
            <a:ext uri="{FF2B5EF4-FFF2-40B4-BE49-F238E27FC236}">
              <a16:creationId xmlns:a16="http://schemas.microsoft.com/office/drawing/2014/main" id="{85E1EBF3-EC2B-41C9-8E8A-B60C1935213B}"/>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a:extLst>
            <a:ext uri="{FF2B5EF4-FFF2-40B4-BE49-F238E27FC236}">
              <a16:creationId xmlns:a16="http://schemas.microsoft.com/office/drawing/2014/main" id="{68908CA6-4F7B-4B86-A5C0-D3228C22FEC7}"/>
            </a:ext>
          </a:extLst>
        </xdr:cNvPr>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45239" name="財政構造の弾力性グラフ枠">
          <a:extLst>
            <a:ext uri="{FF2B5EF4-FFF2-40B4-BE49-F238E27FC236}">
              <a16:creationId xmlns:a16="http://schemas.microsoft.com/office/drawing/2014/main" id="{EE6C48BE-9456-43AE-812E-34182A910B8C}"/>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60</xdr:row>
      <xdr:rowOff>0</xdr:rowOff>
    </xdr:from>
    <xdr:to>
      <xdr:col>7</xdr:col>
      <xdr:colOff>152400</xdr:colOff>
      <xdr:row>65</xdr:row>
      <xdr:rowOff>142875</xdr:rowOff>
    </xdr:to>
    <xdr:sp macro="" textlink="">
      <xdr:nvSpPr>
        <xdr:cNvPr id="345240" name="Line 122">
          <a:extLst>
            <a:ext uri="{FF2B5EF4-FFF2-40B4-BE49-F238E27FC236}">
              <a16:creationId xmlns:a16="http://schemas.microsoft.com/office/drawing/2014/main" id="{E78CE31D-C0DD-438F-B13B-780F72021503}"/>
            </a:ext>
          </a:extLst>
        </xdr:cNvPr>
        <xdr:cNvSpPr>
          <a:spLocks noChangeShapeType="1"/>
        </xdr:cNvSpPr>
      </xdr:nvSpPr>
      <xdr:spPr bwMode="auto">
        <a:xfrm flipV="1">
          <a:off x="4953000" y="10287000"/>
          <a:ext cx="0" cy="1000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142875</xdr:rowOff>
    </xdr:from>
    <xdr:to>
      <xdr:col>8</xdr:col>
      <xdr:colOff>314325</xdr:colOff>
      <xdr:row>67</xdr:row>
      <xdr:rowOff>9525</xdr:rowOff>
    </xdr:to>
    <xdr:sp macro="" textlink="">
      <xdr:nvSpPr>
        <xdr:cNvPr id="10363" name="財政構造の弾力性最小値テキスト">
          <a:extLst>
            <a:ext uri="{FF2B5EF4-FFF2-40B4-BE49-F238E27FC236}">
              <a16:creationId xmlns:a16="http://schemas.microsoft.com/office/drawing/2014/main" id="{A01F6323-4EB0-42F1-BAB0-F70E2A51EF87}"/>
            </a:ext>
          </a:extLst>
        </xdr:cNvPr>
        <xdr:cNvSpPr txBox="1">
          <a:spLocks noChangeArrowheads="1"/>
        </xdr:cNvSpPr>
      </xdr:nvSpPr>
      <xdr:spPr bwMode="auto">
        <a:xfrm>
          <a:off x="5038725" y="1128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95.1</a:t>
          </a:r>
        </a:p>
      </xdr:txBody>
    </xdr:sp>
    <xdr:clientData/>
  </xdr:twoCellAnchor>
  <xdr:twoCellAnchor>
    <xdr:from>
      <xdr:col>7</xdr:col>
      <xdr:colOff>66675</xdr:colOff>
      <xdr:row>65</xdr:row>
      <xdr:rowOff>142875</xdr:rowOff>
    </xdr:from>
    <xdr:to>
      <xdr:col>7</xdr:col>
      <xdr:colOff>238125</xdr:colOff>
      <xdr:row>65</xdr:row>
      <xdr:rowOff>142875</xdr:rowOff>
    </xdr:to>
    <xdr:sp macro="" textlink="">
      <xdr:nvSpPr>
        <xdr:cNvPr id="345242" name="Line 124">
          <a:extLst>
            <a:ext uri="{FF2B5EF4-FFF2-40B4-BE49-F238E27FC236}">
              <a16:creationId xmlns:a16="http://schemas.microsoft.com/office/drawing/2014/main" id="{793AD9CF-3B91-4704-9B12-2AB5ED660291}"/>
            </a:ext>
          </a:extLst>
        </xdr:cNvPr>
        <xdr:cNvSpPr>
          <a:spLocks noChangeShapeType="1"/>
        </xdr:cNvSpPr>
      </xdr:nvSpPr>
      <xdr:spPr bwMode="auto">
        <a:xfrm>
          <a:off x="4867275" y="112871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114300</xdr:rowOff>
    </xdr:from>
    <xdr:to>
      <xdr:col>8</xdr:col>
      <xdr:colOff>314325</xdr:colOff>
      <xdr:row>59</xdr:row>
      <xdr:rowOff>152400</xdr:rowOff>
    </xdr:to>
    <xdr:sp macro="" textlink="">
      <xdr:nvSpPr>
        <xdr:cNvPr id="10365" name="財政構造の弾力性最大値テキスト">
          <a:extLst>
            <a:ext uri="{FF2B5EF4-FFF2-40B4-BE49-F238E27FC236}">
              <a16:creationId xmlns:a16="http://schemas.microsoft.com/office/drawing/2014/main" id="{9C9BFD21-D232-420C-9890-D188E1EE43A9}"/>
            </a:ext>
          </a:extLst>
        </xdr:cNvPr>
        <xdr:cNvSpPr txBox="1">
          <a:spLocks noChangeArrowheads="1"/>
        </xdr:cNvSpPr>
      </xdr:nvSpPr>
      <xdr:spPr bwMode="auto">
        <a:xfrm>
          <a:off x="5038725" y="1005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74.5</a:t>
          </a:r>
        </a:p>
      </xdr:txBody>
    </xdr:sp>
    <xdr:clientData/>
  </xdr:twoCellAnchor>
  <xdr:twoCellAnchor>
    <xdr:from>
      <xdr:col>7</xdr:col>
      <xdr:colOff>66675</xdr:colOff>
      <xdr:row>60</xdr:row>
      <xdr:rowOff>0</xdr:rowOff>
    </xdr:from>
    <xdr:to>
      <xdr:col>7</xdr:col>
      <xdr:colOff>238125</xdr:colOff>
      <xdr:row>60</xdr:row>
      <xdr:rowOff>0</xdr:rowOff>
    </xdr:to>
    <xdr:sp macro="" textlink="">
      <xdr:nvSpPr>
        <xdr:cNvPr id="345244" name="Line 126">
          <a:extLst>
            <a:ext uri="{FF2B5EF4-FFF2-40B4-BE49-F238E27FC236}">
              <a16:creationId xmlns:a16="http://schemas.microsoft.com/office/drawing/2014/main" id="{30B9A92D-74CB-428D-BCDA-7A8888A5D52D}"/>
            </a:ext>
          </a:extLst>
        </xdr:cNvPr>
        <xdr:cNvSpPr>
          <a:spLocks noChangeShapeType="1"/>
        </xdr:cNvSpPr>
      </xdr:nvSpPr>
      <xdr:spPr bwMode="auto">
        <a:xfrm>
          <a:off x="4867275" y="102870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104775</xdr:rowOff>
    </xdr:from>
    <xdr:to>
      <xdr:col>7</xdr:col>
      <xdr:colOff>152400</xdr:colOff>
      <xdr:row>64</xdr:row>
      <xdr:rowOff>142875</xdr:rowOff>
    </xdr:to>
    <xdr:sp macro="" textlink="">
      <xdr:nvSpPr>
        <xdr:cNvPr id="345245" name="Line 127">
          <a:extLst>
            <a:ext uri="{FF2B5EF4-FFF2-40B4-BE49-F238E27FC236}">
              <a16:creationId xmlns:a16="http://schemas.microsoft.com/office/drawing/2014/main" id="{58EA1567-8480-4D28-9303-BCFFC462DC00}"/>
            </a:ext>
          </a:extLst>
        </xdr:cNvPr>
        <xdr:cNvSpPr>
          <a:spLocks noChangeShapeType="1"/>
        </xdr:cNvSpPr>
      </xdr:nvSpPr>
      <xdr:spPr bwMode="auto">
        <a:xfrm flipV="1">
          <a:off x="4114800" y="1090612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38100</xdr:rowOff>
    </xdr:from>
    <xdr:to>
      <xdr:col>8</xdr:col>
      <xdr:colOff>314325</xdr:colOff>
      <xdr:row>63</xdr:row>
      <xdr:rowOff>76200</xdr:rowOff>
    </xdr:to>
    <xdr:sp macro="" textlink="">
      <xdr:nvSpPr>
        <xdr:cNvPr id="10368" name="財政構造の弾力性平均値テキスト">
          <a:extLst>
            <a:ext uri="{FF2B5EF4-FFF2-40B4-BE49-F238E27FC236}">
              <a16:creationId xmlns:a16="http://schemas.microsoft.com/office/drawing/2014/main" id="{7B89A2CA-28A2-4498-930A-2C903FF7908F}"/>
            </a:ext>
          </a:extLst>
        </xdr:cNvPr>
        <xdr:cNvSpPr txBox="1">
          <a:spLocks noChangeArrowheads="1"/>
        </xdr:cNvSpPr>
      </xdr:nvSpPr>
      <xdr:spPr bwMode="auto">
        <a:xfrm>
          <a:off x="5038725" y="1066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7</xdr:col>
      <xdr:colOff>104775</xdr:colOff>
      <xdr:row>63</xdr:row>
      <xdr:rowOff>0</xdr:rowOff>
    </xdr:from>
    <xdr:to>
      <xdr:col>7</xdr:col>
      <xdr:colOff>200025</xdr:colOff>
      <xdr:row>63</xdr:row>
      <xdr:rowOff>95250</xdr:rowOff>
    </xdr:to>
    <xdr:sp macro="" textlink="">
      <xdr:nvSpPr>
        <xdr:cNvPr id="345247" name="AutoShape 129">
          <a:extLst>
            <a:ext uri="{FF2B5EF4-FFF2-40B4-BE49-F238E27FC236}">
              <a16:creationId xmlns:a16="http://schemas.microsoft.com/office/drawing/2014/main" id="{1294FFA6-7F4F-4EDA-BF43-E277E5927C84}"/>
            </a:ext>
          </a:extLst>
        </xdr:cNvPr>
        <xdr:cNvSpPr>
          <a:spLocks noChangeArrowheads="1"/>
        </xdr:cNvSpPr>
      </xdr:nvSpPr>
      <xdr:spPr bwMode="auto">
        <a:xfrm>
          <a:off x="49053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142875</xdr:rowOff>
    </xdr:from>
    <xdr:to>
      <xdr:col>6</xdr:col>
      <xdr:colOff>0</xdr:colOff>
      <xdr:row>65</xdr:row>
      <xdr:rowOff>19050</xdr:rowOff>
    </xdr:to>
    <xdr:sp macro="" textlink="">
      <xdr:nvSpPr>
        <xdr:cNvPr id="345248" name="Line 130">
          <a:extLst>
            <a:ext uri="{FF2B5EF4-FFF2-40B4-BE49-F238E27FC236}">
              <a16:creationId xmlns:a16="http://schemas.microsoft.com/office/drawing/2014/main" id="{44FFCADB-A090-484C-8806-F80C4F01EB62}"/>
            </a:ext>
          </a:extLst>
        </xdr:cNvPr>
        <xdr:cNvSpPr>
          <a:spLocks noChangeShapeType="1"/>
        </xdr:cNvSpPr>
      </xdr:nvSpPr>
      <xdr:spPr bwMode="auto">
        <a:xfrm flipV="1">
          <a:off x="3228975" y="111156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161925</xdr:rowOff>
    </xdr:from>
    <xdr:to>
      <xdr:col>6</xdr:col>
      <xdr:colOff>47625</xdr:colOff>
      <xdr:row>64</xdr:row>
      <xdr:rowOff>85725</xdr:rowOff>
    </xdr:to>
    <xdr:sp macro="" textlink="">
      <xdr:nvSpPr>
        <xdr:cNvPr id="345249" name="AutoShape 131">
          <a:extLst>
            <a:ext uri="{FF2B5EF4-FFF2-40B4-BE49-F238E27FC236}">
              <a16:creationId xmlns:a16="http://schemas.microsoft.com/office/drawing/2014/main" id="{3E9A88A4-741E-4C88-BFAA-33CA5C6A9956}"/>
            </a:ext>
          </a:extLst>
        </xdr:cNvPr>
        <xdr:cNvSpPr>
          <a:spLocks noChangeArrowheads="1"/>
        </xdr:cNvSpPr>
      </xdr:nvSpPr>
      <xdr:spPr bwMode="auto">
        <a:xfrm>
          <a:off x="4067175" y="10963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123825</xdr:rowOff>
    </xdr:from>
    <xdr:to>
      <xdr:col>6</xdr:col>
      <xdr:colOff>352425</xdr:colOff>
      <xdr:row>63</xdr:row>
      <xdr:rowOff>161925</xdr:rowOff>
    </xdr:to>
    <xdr:sp macro="" textlink="">
      <xdr:nvSpPr>
        <xdr:cNvPr id="10372" name="Text Box 132">
          <a:extLst>
            <a:ext uri="{FF2B5EF4-FFF2-40B4-BE49-F238E27FC236}">
              <a16:creationId xmlns:a16="http://schemas.microsoft.com/office/drawing/2014/main" id="{3A8FCD5A-8B61-420F-B1E7-1D45268B673C}"/>
            </a:ext>
          </a:extLst>
        </xdr:cNvPr>
        <xdr:cNvSpPr txBox="1">
          <a:spLocks noChangeArrowheads="1"/>
        </xdr:cNvSpPr>
      </xdr:nvSpPr>
      <xdr:spPr bwMode="auto">
        <a:xfrm>
          <a:off x="3733800" y="10753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89.5</a:t>
          </a:r>
        </a:p>
      </xdr:txBody>
    </xdr:sp>
    <xdr:clientData/>
  </xdr:twoCellAnchor>
  <xdr:twoCellAnchor>
    <xdr:from>
      <xdr:col>3</xdr:col>
      <xdr:colOff>276225</xdr:colOff>
      <xdr:row>65</xdr:row>
      <xdr:rowOff>19050</xdr:rowOff>
    </xdr:from>
    <xdr:to>
      <xdr:col>4</xdr:col>
      <xdr:colOff>485775</xdr:colOff>
      <xdr:row>65</xdr:row>
      <xdr:rowOff>142875</xdr:rowOff>
    </xdr:to>
    <xdr:sp macro="" textlink="">
      <xdr:nvSpPr>
        <xdr:cNvPr id="345251" name="Line 133">
          <a:extLst>
            <a:ext uri="{FF2B5EF4-FFF2-40B4-BE49-F238E27FC236}">
              <a16:creationId xmlns:a16="http://schemas.microsoft.com/office/drawing/2014/main" id="{60D65015-350A-4682-92B7-0D683D0B6784}"/>
            </a:ext>
          </a:extLst>
        </xdr:cNvPr>
        <xdr:cNvSpPr>
          <a:spLocks noChangeShapeType="1"/>
        </xdr:cNvSpPr>
      </xdr:nvSpPr>
      <xdr:spPr bwMode="auto">
        <a:xfrm flipV="1">
          <a:off x="2333625" y="111633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28575</xdr:rowOff>
    </xdr:from>
    <xdr:to>
      <xdr:col>4</xdr:col>
      <xdr:colOff>533400</xdr:colOff>
      <xdr:row>64</xdr:row>
      <xdr:rowOff>133350</xdr:rowOff>
    </xdr:to>
    <xdr:sp macro="" textlink="">
      <xdr:nvSpPr>
        <xdr:cNvPr id="345252" name="AutoShape 134">
          <a:extLst>
            <a:ext uri="{FF2B5EF4-FFF2-40B4-BE49-F238E27FC236}">
              <a16:creationId xmlns:a16="http://schemas.microsoft.com/office/drawing/2014/main" id="{075D15FD-D477-4267-943B-A03C9713A267}"/>
            </a:ext>
          </a:extLst>
        </xdr:cNvPr>
        <xdr:cNvSpPr>
          <a:spLocks noChangeArrowheads="1"/>
        </xdr:cNvSpPr>
      </xdr:nvSpPr>
      <xdr:spPr bwMode="auto">
        <a:xfrm>
          <a:off x="3171825" y="1100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0</xdr:rowOff>
    </xdr:from>
    <xdr:to>
      <xdr:col>5</xdr:col>
      <xdr:colOff>180975</xdr:colOff>
      <xdr:row>64</xdr:row>
      <xdr:rowOff>38100</xdr:rowOff>
    </xdr:to>
    <xdr:sp macro="" textlink="">
      <xdr:nvSpPr>
        <xdr:cNvPr id="10375" name="Text Box 135">
          <a:extLst>
            <a:ext uri="{FF2B5EF4-FFF2-40B4-BE49-F238E27FC236}">
              <a16:creationId xmlns:a16="http://schemas.microsoft.com/office/drawing/2014/main" id="{1DB74818-EB10-4684-90EA-7EE1A7F0CB01}"/>
            </a:ext>
          </a:extLst>
        </xdr:cNvPr>
        <xdr:cNvSpPr txBox="1">
          <a:spLocks noChangeArrowheads="1"/>
        </xdr:cNvSpPr>
      </xdr:nvSpPr>
      <xdr:spPr bwMode="auto">
        <a:xfrm>
          <a:off x="2847975" y="1080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90.4</a:t>
          </a:r>
        </a:p>
      </xdr:txBody>
    </xdr:sp>
    <xdr:clientData/>
  </xdr:twoCellAnchor>
  <xdr:twoCellAnchor>
    <xdr:from>
      <xdr:col>2</xdr:col>
      <xdr:colOff>76200</xdr:colOff>
      <xdr:row>64</xdr:row>
      <xdr:rowOff>123825</xdr:rowOff>
    </xdr:from>
    <xdr:to>
      <xdr:col>3</xdr:col>
      <xdr:colOff>276225</xdr:colOff>
      <xdr:row>65</xdr:row>
      <xdr:rowOff>142875</xdr:rowOff>
    </xdr:to>
    <xdr:sp macro="" textlink="">
      <xdr:nvSpPr>
        <xdr:cNvPr id="345254" name="Line 136">
          <a:extLst>
            <a:ext uri="{FF2B5EF4-FFF2-40B4-BE49-F238E27FC236}">
              <a16:creationId xmlns:a16="http://schemas.microsoft.com/office/drawing/2014/main" id="{FCA64C0E-93EF-4820-8067-15B6383EA318}"/>
            </a:ext>
          </a:extLst>
        </xdr:cNvPr>
        <xdr:cNvSpPr>
          <a:spLocks noChangeShapeType="1"/>
        </xdr:cNvSpPr>
      </xdr:nvSpPr>
      <xdr:spPr bwMode="auto">
        <a:xfrm>
          <a:off x="1447800" y="110966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133350</xdr:rowOff>
    </xdr:from>
    <xdr:to>
      <xdr:col>3</xdr:col>
      <xdr:colOff>333375</xdr:colOff>
      <xdr:row>65</xdr:row>
      <xdr:rowOff>66675</xdr:rowOff>
    </xdr:to>
    <xdr:sp macro="" textlink="">
      <xdr:nvSpPr>
        <xdr:cNvPr id="345255" name="AutoShape 137">
          <a:extLst>
            <a:ext uri="{FF2B5EF4-FFF2-40B4-BE49-F238E27FC236}">
              <a16:creationId xmlns:a16="http://schemas.microsoft.com/office/drawing/2014/main" id="{226A7BBC-AB5E-4AE3-AD9B-504483425516}"/>
            </a:ext>
          </a:extLst>
        </xdr:cNvPr>
        <xdr:cNvSpPr>
          <a:spLocks noChangeArrowheads="1"/>
        </xdr:cNvSpPr>
      </xdr:nvSpPr>
      <xdr:spPr bwMode="auto">
        <a:xfrm>
          <a:off x="2286000" y="1110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104775</xdr:rowOff>
    </xdr:from>
    <xdr:to>
      <xdr:col>3</xdr:col>
      <xdr:colOff>657225</xdr:colOff>
      <xdr:row>64</xdr:row>
      <xdr:rowOff>142875</xdr:rowOff>
    </xdr:to>
    <xdr:sp macro="" textlink="">
      <xdr:nvSpPr>
        <xdr:cNvPr id="10378" name="Text Box 138">
          <a:extLst>
            <a:ext uri="{FF2B5EF4-FFF2-40B4-BE49-F238E27FC236}">
              <a16:creationId xmlns:a16="http://schemas.microsoft.com/office/drawing/2014/main" id="{4B832169-8B2A-4121-8E2E-20B49D8BA78F}"/>
            </a:ext>
          </a:extLst>
        </xdr:cNvPr>
        <xdr:cNvSpPr txBox="1">
          <a:spLocks noChangeArrowheads="1"/>
        </xdr:cNvSpPr>
      </xdr:nvSpPr>
      <xdr:spPr bwMode="auto">
        <a:xfrm>
          <a:off x="1952625" y="1090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xdr:from>
      <xdr:col>2</xdr:col>
      <xdr:colOff>28575</xdr:colOff>
      <xdr:row>64</xdr:row>
      <xdr:rowOff>57150</xdr:rowOff>
    </xdr:from>
    <xdr:to>
      <xdr:col>2</xdr:col>
      <xdr:colOff>123825</xdr:colOff>
      <xdr:row>64</xdr:row>
      <xdr:rowOff>161925</xdr:rowOff>
    </xdr:to>
    <xdr:sp macro="" textlink="">
      <xdr:nvSpPr>
        <xdr:cNvPr id="345257" name="AutoShape 139">
          <a:extLst>
            <a:ext uri="{FF2B5EF4-FFF2-40B4-BE49-F238E27FC236}">
              <a16:creationId xmlns:a16="http://schemas.microsoft.com/office/drawing/2014/main" id="{4BE6DE77-92B3-479F-8F14-57354808F551}"/>
            </a:ext>
          </a:extLst>
        </xdr:cNvPr>
        <xdr:cNvSpPr>
          <a:spLocks noChangeArrowheads="1"/>
        </xdr:cNvSpPr>
      </xdr:nvSpPr>
      <xdr:spPr bwMode="auto">
        <a:xfrm>
          <a:off x="1400175" y="1102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28575</xdr:rowOff>
    </xdr:from>
    <xdr:to>
      <xdr:col>2</xdr:col>
      <xdr:colOff>457200</xdr:colOff>
      <xdr:row>64</xdr:row>
      <xdr:rowOff>66675</xdr:rowOff>
    </xdr:to>
    <xdr:sp macro="" textlink="">
      <xdr:nvSpPr>
        <xdr:cNvPr id="10380" name="Text Box 140">
          <a:extLst>
            <a:ext uri="{FF2B5EF4-FFF2-40B4-BE49-F238E27FC236}">
              <a16:creationId xmlns:a16="http://schemas.microsoft.com/office/drawing/2014/main" id="{03D074FB-1BAE-48DA-83F3-D25D8EF56618}"/>
            </a:ext>
          </a:extLst>
        </xdr:cNvPr>
        <xdr:cNvSpPr txBox="1">
          <a:spLocks noChangeArrowheads="1"/>
        </xdr:cNvSpPr>
      </xdr:nvSpPr>
      <xdr:spPr bwMode="auto">
        <a:xfrm>
          <a:off x="1066800" y="1082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91.0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a:extLst>
            <a:ext uri="{FF2B5EF4-FFF2-40B4-BE49-F238E27FC236}">
              <a16:creationId xmlns:a16="http://schemas.microsoft.com/office/drawing/2014/main" id="{45A0D72E-A44E-4865-9CB0-9EAB97043E86}"/>
            </a:ext>
          </a:extLst>
        </xdr:cNvPr>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a:extLst>
            <a:ext uri="{FF2B5EF4-FFF2-40B4-BE49-F238E27FC236}">
              <a16:creationId xmlns:a16="http://schemas.microsoft.com/office/drawing/2014/main" id="{2C32C1BD-F528-4F75-9082-81DDDDA36ABB}"/>
            </a:ext>
          </a:extLst>
        </xdr:cNvPr>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a:extLst>
            <a:ext uri="{FF2B5EF4-FFF2-40B4-BE49-F238E27FC236}">
              <a16:creationId xmlns:a16="http://schemas.microsoft.com/office/drawing/2014/main" id="{9FBBCB60-5AC0-49CF-B7E4-B58984D42DCF}"/>
            </a:ext>
          </a:extLst>
        </xdr:cNvPr>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a:extLst>
            <a:ext uri="{FF2B5EF4-FFF2-40B4-BE49-F238E27FC236}">
              <a16:creationId xmlns:a16="http://schemas.microsoft.com/office/drawing/2014/main" id="{9C713AF0-C334-4303-B47C-647B6A6D953C}"/>
            </a:ext>
          </a:extLst>
        </xdr:cNvPr>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a:extLst>
            <a:ext uri="{FF2B5EF4-FFF2-40B4-BE49-F238E27FC236}">
              <a16:creationId xmlns:a16="http://schemas.microsoft.com/office/drawing/2014/main" id="{65EAFD42-810E-43B4-98A6-453FCF664FB6}"/>
            </a:ext>
          </a:extLst>
        </xdr:cNvPr>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345264" name="Oval 146">
          <a:extLst>
            <a:ext uri="{FF2B5EF4-FFF2-40B4-BE49-F238E27FC236}">
              <a16:creationId xmlns:a16="http://schemas.microsoft.com/office/drawing/2014/main" id="{5519503C-9B4D-4DC6-AC8A-52F9B12C1C2C}"/>
            </a:ext>
          </a:extLst>
        </xdr:cNvPr>
        <xdr:cNvSpPr>
          <a:spLocks noChangeArrowheads="1"/>
        </xdr:cNvSpPr>
      </xdr:nvSpPr>
      <xdr:spPr bwMode="auto">
        <a:xfrm>
          <a:off x="4905375" y="10858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57150</xdr:rowOff>
    </xdr:from>
    <xdr:to>
      <xdr:col>8</xdr:col>
      <xdr:colOff>314325</xdr:colOff>
      <xdr:row>64</xdr:row>
      <xdr:rowOff>95250</xdr:rowOff>
    </xdr:to>
    <xdr:sp macro="" textlink="">
      <xdr:nvSpPr>
        <xdr:cNvPr id="10387" name="財政構造の弾力性該当値テキスト">
          <a:extLst>
            <a:ext uri="{FF2B5EF4-FFF2-40B4-BE49-F238E27FC236}">
              <a16:creationId xmlns:a16="http://schemas.microsoft.com/office/drawing/2014/main" id="{D8183CD9-BC11-4E73-9E8B-C492FDF9DEEA}"/>
            </a:ext>
          </a:extLst>
        </xdr:cNvPr>
        <xdr:cNvSpPr txBox="1">
          <a:spLocks noChangeArrowheads="1"/>
        </xdr:cNvSpPr>
      </xdr:nvSpPr>
      <xdr:spPr bwMode="auto">
        <a:xfrm>
          <a:off x="5038725" y="1085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87.3</a:t>
          </a:r>
        </a:p>
      </xdr:txBody>
    </xdr:sp>
    <xdr:clientData/>
  </xdr:twoCellAnchor>
  <xdr:twoCellAnchor>
    <xdr:from>
      <xdr:col>5</xdr:col>
      <xdr:colOff>638175</xdr:colOff>
      <xdr:row>64</xdr:row>
      <xdr:rowOff>85725</xdr:rowOff>
    </xdr:from>
    <xdr:to>
      <xdr:col>6</xdr:col>
      <xdr:colOff>47625</xdr:colOff>
      <xdr:row>65</xdr:row>
      <xdr:rowOff>19050</xdr:rowOff>
    </xdr:to>
    <xdr:sp macro="" textlink="">
      <xdr:nvSpPr>
        <xdr:cNvPr id="345266" name="Oval 148">
          <a:extLst>
            <a:ext uri="{FF2B5EF4-FFF2-40B4-BE49-F238E27FC236}">
              <a16:creationId xmlns:a16="http://schemas.microsoft.com/office/drawing/2014/main" id="{F4B64206-852C-48C1-B5C2-11AE2633CFEE}"/>
            </a:ext>
          </a:extLst>
        </xdr:cNvPr>
        <xdr:cNvSpPr>
          <a:spLocks noChangeArrowheads="1"/>
        </xdr:cNvSpPr>
      </xdr:nvSpPr>
      <xdr:spPr bwMode="auto">
        <a:xfrm>
          <a:off x="4067175" y="11058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28575</xdr:rowOff>
    </xdr:from>
    <xdr:to>
      <xdr:col>6</xdr:col>
      <xdr:colOff>352425</xdr:colOff>
      <xdr:row>66</xdr:row>
      <xdr:rowOff>66675</xdr:rowOff>
    </xdr:to>
    <xdr:sp macro="" textlink="">
      <xdr:nvSpPr>
        <xdr:cNvPr id="10389" name="Text Box 149">
          <a:extLst>
            <a:ext uri="{FF2B5EF4-FFF2-40B4-BE49-F238E27FC236}">
              <a16:creationId xmlns:a16="http://schemas.microsoft.com/office/drawing/2014/main" id="{4B7DB82A-E362-47EE-88A6-7BFC1C711DE6}"/>
            </a:ext>
          </a:extLst>
        </xdr:cNvPr>
        <xdr:cNvSpPr txBox="1">
          <a:spLocks noChangeArrowheads="1"/>
        </xdr:cNvSpPr>
      </xdr:nvSpPr>
      <xdr:spPr bwMode="auto">
        <a:xfrm>
          <a:off x="3733800" y="11172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91.6</a:t>
          </a:r>
        </a:p>
      </xdr:txBody>
    </xdr:sp>
    <xdr:clientData/>
  </xdr:twoCellAnchor>
  <xdr:twoCellAnchor>
    <xdr:from>
      <xdr:col>4</xdr:col>
      <xdr:colOff>428625</xdr:colOff>
      <xdr:row>64</xdr:row>
      <xdr:rowOff>142875</xdr:rowOff>
    </xdr:from>
    <xdr:to>
      <xdr:col>4</xdr:col>
      <xdr:colOff>533400</xdr:colOff>
      <xdr:row>65</xdr:row>
      <xdr:rowOff>76200</xdr:rowOff>
    </xdr:to>
    <xdr:sp macro="" textlink="">
      <xdr:nvSpPr>
        <xdr:cNvPr id="345268" name="Oval 150">
          <a:extLst>
            <a:ext uri="{FF2B5EF4-FFF2-40B4-BE49-F238E27FC236}">
              <a16:creationId xmlns:a16="http://schemas.microsoft.com/office/drawing/2014/main" id="{D9A9A4EE-7DD2-41C6-95FD-5B4A72EA356F}"/>
            </a:ext>
          </a:extLst>
        </xdr:cNvPr>
        <xdr:cNvSpPr>
          <a:spLocks noChangeArrowheads="1"/>
        </xdr:cNvSpPr>
      </xdr:nvSpPr>
      <xdr:spPr bwMode="auto">
        <a:xfrm>
          <a:off x="3171825" y="1111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85725</xdr:rowOff>
    </xdr:from>
    <xdr:to>
      <xdr:col>5</xdr:col>
      <xdr:colOff>180975</xdr:colOff>
      <xdr:row>66</xdr:row>
      <xdr:rowOff>123825</xdr:rowOff>
    </xdr:to>
    <xdr:sp macro="" textlink="">
      <xdr:nvSpPr>
        <xdr:cNvPr id="10391" name="Text Box 151">
          <a:extLst>
            <a:ext uri="{FF2B5EF4-FFF2-40B4-BE49-F238E27FC236}">
              <a16:creationId xmlns:a16="http://schemas.microsoft.com/office/drawing/2014/main" id="{67F14246-C737-4C53-A0C0-36C06845BFF6}"/>
            </a:ext>
          </a:extLst>
        </xdr:cNvPr>
        <xdr:cNvSpPr txBox="1">
          <a:spLocks noChangeArrowheads="1"/>
        </xdr:cNvSpPr>
      </xdr:nvSpPr>
      <xdr:spPr bwMode="auto">
        <a:xfrm>
          <a:off x="2847975" y="1122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92.7</a:t>
          </a:r>
        </a:p>
      </xdr:txBody>
    </xdr:sp>
    <xdr:clientData/>
  </xdr:twoCellAnchor>
  <xdr:twoCellAnchor>
    <xdr:from>
      <xdr:col>3</xdr:col>
      <xdr:colOff>228600</xdr:colOff>
      <xdr:row>65</xdr:row>
      <xdr:rowOff>95250</xdr:rowOff>
    </xdr:from>
    <xdr:to>
      <xdr:col>3</xdr:col>
      <xdr:colOff>333375</xdr:colOff>
      <xdr:row>66</xdr:row>
      <xdr:rowOff>19050</xdr:rowOff>
    </xdr:to>
    <xdr:sp macro="" textlink="">
      <xdr:nvSpPr>
        <xdr:cNvPr id="345270" name="Oval 152">
          <a:extLst>
            <a:ext uri="{FF2B5EF4-FFF2-40B4-BE49-F238E27FC236}">
              <a16:creationId xmlns:a16="http://schemas.microsoft.com/office/drawing/2014/main" id="{8F6B64E1-1EAD-4A30-BC0C-6F7C44A020E5}"/>
            </a:ext>
          </a:extLst>
        </xdr:cNvPr>
        <xdr:cNvSpPr>
          <a:spLocks noChangeArrowheads="1"/>
        </xdr:cNvSpPr>
      </xdr:nvSpPr>
      <xdr:spPr bwMode="auto">
        <a:xfrm>
          <a:off x="2286000" y="11239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38100</xdr:rowOff>
    </xdr:from>
    <xdr:to>
      <xdr:col>3</xdr:col>
      <xdr:colOff>657225</xdr:colOff>
      <xdr:row>67</xdr:row>
      <xdr:rowOff>76200</xdr:rowOff>
    </xdr:to>
    <xdr:sp macro="" textlink="">
      <xdr:nvSpPr>
        <xdr:cNvPr id="10393" name="Text Box 153">
          <a:extLst>
            <a:ext uri="{FF2B5EF4-FFF2-40B4-BE49-F238E27FC236}">
              <a16:creationId xmlns:a16="http://schemas.microsoft.com/office/drawing/2014/main" id="{E0918281-F50E-4D0E-A0BF-03B0CBF09DE8}"/>
            </a:ext>
          </a:extLst>
        </xdr:cNvPr>
        <xdr:cNvSpPr txBox="1">
          <a:spLocks noChangeArrowheads="1"/>
        </xdr:cNvSpPr>
      </xdr:nvSpPr>
      <xdr:spPr bwMode="auto">
        <a:xfrm>
          <a:off x="1952625" y="1135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95.2</a:t>
          </a:r>
        </a:p>
      </xdr:txBody>
    </xdr:sp>
    <xdr:clientData/>
  </xdr:twoCellAnchor>
  <xdr:twoCellAnchor>
    <xdr:from>
      <xdr:col>2</xdr:col>
      <xdr:colOff>28575</xdr:colOff>
      <xdr:row>64</xdr:row>
      <xdr:rowOff>76200</xdr:rowOff>
    </xdr:from>
    <xdr:to>
      <xdr:col>2</xdr:col>
      <xdr:colOff>123825</xdr:colOff>
      <xdr:row>65</xdr:row>
      <xdr:rowOff>9525</xdr:rowOff>
    </xdr:to>
    <xdr:sp macro="" textlink="">
      <xdr:nvSpPr>
        <xdr:cNvPr id="345272" name="Oval 154">
          <a:extLst>
            <a:ext uri="{FF2B5EF4-FFF2-40B4-BE49-F238E27FC236}">
              <a16:creationId xmlns:a16="http://schemas.microsoft.com/office/drawing/2014/main" id="{235C4283-F2F9-4AD6-8598-6C1F20AAD4A5}"/>
            </a:ext>
          </a:extLst>
        </xdr:cNvPr>
        <xdr:cNvSpPr>
          <a:spLocks noChangeArrowheads="1"/>
        </xdr:cNvSpPr>
      </xdr:nvSpPr>
      <xdr:spPr bwMode="auto">
        <a:xfrm>
          <a:off x="1400175" y="1104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19050</xdr:rowOff>
    </xdr:from>
    <xdr:to>
      <xdr:col>2</xdr:col>
      <xdr:colOff>457200</xdr:colOff>
      <xdr:row>66</xdr:row>
      <xdr:rowOff>57150</xdr:rowOff>
    </xdr:to>
    <xdr:sp macro="" textlink="">
      <xdr:nvSpPr>
        <xdr:cNvPr id="10395" name="Text Box 155">
          <a:extLst>
            <a:ext uri="{FF2B5EF4-FFF2-40B4-BE49-F238E27FC236}">
              <a16:creationId xmlns:a16="http://schemas.microsoft.com/office/drawing/2014/main" id="{8269B910-DABC-40BD-9429-907637280D05}"/>
            </a:ext>
          </a:extLst>
        </xdr:cNvPr>
        <xdr:cNvSpPr txBox="1">
          <a:spLocks noChangeArrowheads="1"/>
        </xdr:cNvSpPr>
      </xdr:nvSpPr>
      <xdr:spPr bwMode="auto">
        <a:xfrm>
          <a:off x="1066800" y="1116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a:extLst>
            <a:ext uri="{FF2B5EF4-FFF2-40B4-BE49-F238E27FC236}">
              <a16:creationId xmlns:a16="http://schemas.microsoft.com/office/drawing/2014/main" id="{594F6CDE-146C-4CA3-AD24-87F36C18AECC}"/>
            </a:ext>
          </a:extLst>
        </xdr:cNvPr>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7" name="Text Box 157">
          <a:extLst>
            <a:ext uri="{FF2B5EF4-FFF2-40B4-BE49-F238E27FC236}">
              <a16:creationId xmlns:a16="http://schemas.microsoft.com/office/drawing/2014/main" id="{15425DCD-38C0-4954-B58D-71E57A455773}"/>
            </a:ext>
          </a:extLst>
        </xdr:cNvPr>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8" name="Text Box 158">
          <a:extLst>
            <a:ext uri="{FF2B5EF4-FFF2-40B4-BE49-F238E27FC236}">
              <a16:creationId xmlns:a16="http://schemas.microsoft.com/office/drawing/2014/main" id="{CEBFD22B-EE73-4008-AA42-FCE88942B6AB}"/>
            </a:ext>
          </a:extLst>
        </xdr:cNvPr>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[149,389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9" name="Rectangle 159">
          <a:extLst>
            <a:ext uri="{FF2B5EF4-FFF2-40B4-BE49-F238E27FC236}">
              <a16:creationId xmlns:a16="http://schemas.microsoft.com/office/drawing/2014/main" id="{AD5DBCBE-9023-4D34-95E0-712D4583C18F}"/>
            </a:ext>
          </a:extLst>
        </xdr:cNvPr>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0" name="Rectangle 160">
          <a:extLst>
            <a:ext uri="{FF2B5EF4-FFF2-40B4-BE49-F238E27FC236}">
              <a16:creationId xmlns:a16="http://schemas.microsoft.com/office/drawing/2014/main" id="{40AEABF8-7151-4634-B3EC-C5262F42410E}"/>
            </a:ext>
          </a:extLst>
        </xdr:cNvPr>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52/88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1" name="Rectangle 161">
          <a:extLst>
            <a:ext uri="{FF2B5EF4-FFF2-40B4-BE49-F238E27FC236}">
              <a16:creationId xmlns:a16="http://schemas.microsoft.com/office/drawing/2014/main" id="{44737F08-AD4F-43DB-A69C-C5B4C3F72B73}"/>
            </a:ext>
          </a:extLst>
        </xdr:cNvPr>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2" name="Rectangle 162">
          <a:extLst>
            <a:ext uri="{FF2B5EF4-FFF2-40B4-BE49-F238E27FC236}">
              <a16:creationId xmlns:a16="http://schemas.microsoft.com/office/drawing/2014/main" id="{A4FD42A9-570C-4FE0-9EB4-AEB159EFEB44}"/>
            </a:ext>
          </a:extLst>
        </xdr:cNvPr>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3" name="Rectangle 163">
          <a:extLst>
            <a:ext uri="{FF2B5EF4-FFF2-40B4-BE49-F238E27FC236}">
              <a16:creationId xmlns:a16="http://schemas.microsoft.com/office/drawing/2014/main" id="{46FB09E6-935A-4E1E-B04A-0665927F7016}"/>
            </a:ext>
          </a:extLst>
        </xdr:cNvPr>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4" name="Rectangle 164">
          <a:extLst>
            <a:ext uri="{FF2B5EF4-FFF2-40B4-BE49-F238E27FC236}">
              <a16:creationId xmlns:a16="http://schemas.microsoft.com/office/drawing/2014/main" id="{0CC937C5-AD7A-4258-902F-BBFBCEA44270}"/>
            </a:ext>
          </a:extLst>
        </xdr:cNvPr>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140,468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45283" name="Rectangle 165">
          <a:extLst>
            <a:ext uri="{FF2B5EF4-FFF2-40B4-BE49-F238E27FC236}">
              <a16:creationId xmlns:a16="http://schemas.microsoft.com/office/drawing/2014/main" id="{79B21847-094A-4E00-A943-EB0D59BBB0E8}"/>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45284" name="Rectangle 166">
          <a:extLst>
            <a:ext uri="{FF2B5EF4-FFF2-40B4-BE49-F238E27FC236}">
              <a16:creationId xmlns:a16="http://schemas.microsoft.com/office/drawing/2014/main" id="{8AAD2336-91BD-4C0F-8B73-98E955F216DE}"/>
            </a:ext>
          </a:extLst>
        </xdr:cNvPr>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a:extLst>
            <a:ext uri="{FF2B5EF4-FFF2-40B4-BE49-F238E27FC236}">
              <a16:creationId xmlns:a16="http://schemas.microsoft.com/office/drawing/2014/main" id="{C0A67033-2C58-4436-A75D-2B08EAB602B4}"/>
            </a:ext>
          </a:extLst>
        </xdr:cNvPr>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874" name="Rectangle 168">
          <a:extLst>
            <a:ext uri="{FF2B5EF4-FFF2-40B4-BE49-F238E27FC236}">
              <a16:creationId xmlns:a16="http://schemas.microsoft.com/office/drawing/2014/main" id="{81FECE6A-33A7-4A9A-99A1-3D6808EA85CF}"/>
            </a:ext>
          </a:extLst>
        </xdr:cNvPr>
        <xdr:cNvSpPr>
          <a:spLocks noChangeArrowheads="1"/>
        </xdr:cNvSpPr>
      </xdr:nvSpPr>
      <xdr:spPr bwMode="auto">
        <a:xfrm>
          <a:off x="6162675" y="13716000"/>
          <a:ext cx="5772150" cy="2028825"/>
        </a:xfrm>
        <a:prstGeom prst="rect">
          <a:avLst/>
        </a:prstGeom>
        <a:noFill/>
        <a:ln w="9525">
          <a:noFill/>
          <a:miter lim="800000"/>
          <a:headEnd/>
          <a:tailEnd/>
        </a:ln>
      </xdr:spPr>
      <xdr:txBody>
        <a:bodyPr/>
        <a:lstStyle/>
        <a:p>
          <a:pPr>
            <a:lnSpc>
              <a:spcPts val="1300"/>
            </a:lnSpc>
          </a:pPr>
          <a:r>
            <a:rPr lang="ja-JP" altLang="ja-JP" sz="1100">
              <a:latin typeface="+mn-lt"/>
              <a:ea typeface="+mn-ea"/>
              <a:cs typeface="+mn-cs"/>
            </a:rPr>
            <a:t>市が直営する施設が多</a:t>
          </a:r>
          <a:r>
            <a:rPr lang="ja-JP" altLang="en-US" sz="1100">
              <a:latin typeface="+mn-lt"/>
              <a:ea typeface="+mn-ea"/>
              <a:cs typeface="+mn-cs"/>
            </a:rPr>
            <a:t>く、また子育て支援による臨時職員を手厚く配置していることにより、物件費が類似団体より高い値で推移しています。平成</a:t>
          </a:r>
          <a:r>
            <a:rPr lang="en-US" altLang="ja-JP" sz="1100">
              <a:latin typeface="+mn-lt"/>
              <a:ea typeface="+mn-ea"/>
              <a:cs typeface="+mn-cs"/>
            </a:rPr>
            <a:t>22</a:t>
          </a:r>
          <a:r>
            <a:rPr lang="ja-JP" altLang="en-US" sz="1100">
              <a:latin typeface="+mn-lt"/>
              <a:ea typeface="+mn-ea"/>
              <a:cs typeface="+mn-cs"/>
            </a:rPr>
            <a:t>年度決算については、</a:t>
          </a:r>
          <a:r>
            <a:rPr lang="ja-JP" altLang="ja-JP" sz="1100">
              <a:latin typeface="+mn-lt"/>
              <a:ea typeface="+mn-ea"/>
              <a:cs typeface="+mn-cs"/>
            </a:rPr>
            <a:t>ロイヤル胎内パークホテル等観光関係施設</a:t>
          </a:r>
          <a:r>
            <a:rPr lang="ja-JP" altLang="en-US" sz="1100">
              <a:latin typeface="+mn-lt"/>
              <a:ea typeface="+mn-ea"/>
              <a:cs typeface="+mn-cs"/>
            </a:rPr>
            <a:t>が自主運営から第３セクターによる指定管理者制度での運営に移行したことによって物件費が大きく減少しました。また運営移行に伴い、普通会計から</a:t>
          </a:r>
          <a:r>
            <a:rPr lang="ja-JP" altLang="ja-JP" sz="1100">
              <a:latin typeface="+mn-lt"/>
              <a:ea typeface="+mn-ea"/>
              <a:cs typeface="+mn-cs"/>
            </a:rPr>
            <a:t>退職派遣による職員異動があったことにより、</a:t>
          </a:r>
          <a:r>
            <a:rPr lang="ja-JP" altLang="en-US" sz="1100">
              <a:latin typeface="+mn-lt"/>
              <a:ea typeface="+mn-ea"/>
              <a:cs typeface="+mn-cs"/>
            </a:rPr>
            <a:t>普通会計の人件費についても減少しました。その結果、</a:t>
          </a:r>
          <a:r>
            <a:rPr lang="ja-JP" altLang="ja-JP" sz="1100">
              <a:latin typeface="+mn-lt"/>
              <a:ea typeface="+mn-ea"/>
              <a:cs typeface="+mn-cs"/>
            </a:rPr>
            <a:t>類似団体の平均に近い値とな</a:t>
          </a:r>
          <a:r>
            <a:rPr lang="ja-JP" altLang="en-US" sz="1100">
              <a:latin typeface="+mn-lt"/>
              <a:ea typeface="+mn-ea"/>
              <a:cs typeface="+mn-cs"/>
            </a:rPr>
            <a:t>っています。</a:t>
          </a:r>
          <a:endParaRPr lang="ja-JP" altLang="ja-JP"/>
        </a:p>
      </xdr:txBody>
    </xdr:sp>
    <xdr:clientData/>
  </xdr:twoCellAnchor>
  <xdr:oneCellAnchor>
    <xdr:from>
      <xdr:col>1</xdr:col>
      <xdr:colOff>76200</xdr:colOff>
      <xdr:row>77</xdr:row>
      <xdr:rowOff>47625</xdr:rowOff>
    </xdr:from>
    <xdr:ext cx="183640" cy="151836"/>
    <xdr:sp macro="" textlink="">
      <xdr:nvSpPr>
        <xdr:cNvPr id="10409" name="Text Box 169">
          <a:extLst>
            <a:ext uri="{FF2B5EF4-FFF2-40B4-BE49-F238E27FC236}">
              <a16:creationId xmlns:a16="http://schemas.microsoft.com/office/drawing/2014/main" id="{ED7F76DE-3CBB-4FEE-90F0-32A10F8BB2B4}"/>
            </a:ext>
          </a:extLst>
        </xdr:cNvPr>
        <xdr:cNvSpPr txBox="1">
          <a:spLocks noChangeArrowheads="1"/>
        </xdr:cNvSpPr>
      </xdr:nvSpPr>
      <xdr:spPr bwMode="auto">
        <a:xfrm>
          <a:off x="762000" y="1324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45288" name="Line 170">
          <a:extLst>
            <a:ext uri="{FF2B5EF4-FFF2-40B4-BE49-F238E27FC236}">
              <a16:creationId xmlns:a16="http://schemas.microsoft.com/office/drawing/2014/main" id="{E4565EFE-C07F-4236-B101-20F60BD7C28B}"/>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a:extLst>
            <a:ext uri="{FF2B5EF4-FFF2-40B4-BE49-F238E27FC236}">
              <a16:creationId xmlns:a16="http://schemas.microsoft.com/office/drawing/2014/main" id="{9B55FA36-E50D-4148-9C59-11F2D6D86C67}"/>
            </a:ext>
          </a:extLst>
        </xdr:cNvPr>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345290" name="Line 172">
          <a:extLst>
            <a:ext uri="{FF2B5EF4-FFF2-40B4-BE49-F238E27FC236}">
              <a16:creationId xmlns:a16="http://schemas.microsoft.com/office/drawing/2014/main" id="{BA59566F-4306-4E16-8846-A058DC0A5961}"/>
            </a:ext>
          </a:extLst>
        </xdr:cNvPr>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3" name="Text Box 173">
          <a:extLst>
            <a:ext uri="{FF2B5EF4-FFF2-40B4-BE49-F238E27FC236}">
              <a16:creationId xmlns:a16="http://schemas.microsoft.com/office/drawing/2014/main" id="{982A752D-947B-4B7D-B505-45A736BD2A5D}"/>
            </a:ext>
          </a:extLst>
        </xdr:cNvPr>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345292" name="Line 174">
          <a:extLst>
            <a:ext uri="{FF2B5EF4-FFF2-40B4-BE49-F238E27FC236}">
              <a16:creationId xmlns:a16="http://schemas.microsoft.com/office/drawing/2014/main" id="{E5A3852E-59E4-489F-9BDD-7DFB188F5603}"/>
            </a:ext>
          </a:extLst>
        </xdr:cNvPr>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5" name="Text Box 175">
          <a:extLst>
            <a:ext uri="{FF2B5EF4-FFF2-40B4-BE49-F238E27FC236}">
              <a16:creationId xmlns:a16="http://schemas.microsoft.com/office/drawing/2014/main" id="{4F9CF186-C749-424E-9666-2348E2904693}"/>
            </a:ext>
          </a:extLst>
        </xdr:cNvPr>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345294" name="Line 176">
          <a:extLst>
            <a:ext uri="{FF2B5EF4-FFF2-40B4-BE49-F238E27FC236}">
              <a16:creationId xmlns:a16="http://schemas.microsoft.com/office/drawing/2014/main" id="{181B0467-6A9D-496B-BF31-15AED495D7FC}"/>
            </a:ext>
          </a:extLst>
        </xdr:cNvPr>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7" name="Text Box 177">
          <a:extLst>
            <a:ext uri="{FF2B5EF4-FFF2-40B4-BE49-F238E27FC236}">
              <a16:creationId xmlns:a16="http://schemas.microsoft.com/office/drawing/2014/main" id="{14DC0C4C-C142-4A4F-8B40-8BF757400C0F}"/>
            </a:ext>
          </a:extLst>
        </xdr:cNvPr>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345296" name="Line 178">
          <a:extLst>
            <a:ext uri="{FF2B5EF4-FFF2-40B4-BE49-F238E27FC236}">
              <a16:creationId xmlns:a16="http://schemas.microsoft.com/office/drawing/2014/main" id="{54BFAD8E-A7EF-48CF-A482-7E24F741BBA3}"/>
            </a:ext>
          </a:extLst>
        </xdr:cNvPr>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9" name="Text Box 179">
          <a:extLst>
            <a:ext uri="{FF2B5EF4-FFF2-40B4-BE49-F238E27FC236}">
              <a16:creationId xmlns:a16="http://schemas.microsoft.com/office/drawing/2014/main" id="{121C4672-E7BB-46CE-AF34-FA4BD81ED63E}"/>
            </a:ext>
          </a:extLst>
        </xdr:cNvPr>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345298" name="Line 180">
          <a:extLst>
            <a:ext uri="{FF2B5EF4-FFF2-40B4-BE49-F238E27FC236}">
              <a16:creationId xmlns:a16="http://schemas.microsoft.com/office/drawing/2014/main" id="{20D12BC6-2EDB-4AC7-969D-B6389F7F4398}"/>
            </a:ext>
          </a:extLst>
        </xdr:cNvPr>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1" name="Text Box 181">
          <a:extLst>
            <a:ext uri="{FF2B5EF4-FFF2-40B4-BE49-F238E27FC236}">
              <a16:creationId xmlns:a16="http://schemas.microsoft.com/office/drawing/2014/main" id="{163DDA77-5B6C-4E95-A3A1-0B16F8DEF252}"/>
            </a:ext>
          </a:extLst>
        </xdr:cNvPr>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345300" name="Line 182">
          <a:extLst>
            <a:ext uri="{FF2B5EF4-FFF2-40B4-BE49-F238E27FC236}">
              <a16:creationId xmlns:a16="http://schemas.microsoft.com/office/drawing/2014/main" id="{8B4A00A2-DA09-44AB-910E-4FD6C1AB8EF1}"/>
            </a:ext>
          </a:extLst>
        </xdr:cNvPr>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3" name="Text Box 183">
          <a:extLst>
            <a:ext uri="{FF2B5EF4-FFF2-40B4-BE49-F238E27FC236}">
              <a16:creationId xmlns:a16="http://schemas.microsoft.com/office/drawing/2014/main" id="{7445744F-EDE2-4923-BEE0-182BD59A334A}"/>
            </a:ext>
          </a:extLst>
        </xdr:cNvPr>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45302" name="Line 184">
          <a:extLst>
            <a:ext uri="{FF2B5EF4-FFF2-40B4-BE49-F238E27FC236}">
              <a16:creationId xmlns:a16="http://schemas.microsoft.com/office/drawing/2014/main" id="{C435A4AF-CFA6-46EF-9AAF-FD1208232F52}"/>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a:extLst>
            <a:ext uri="{FF2B5EF4-FFF2-40B4-BE49-F238E27FC236}">
              <a16:creationId xmlns:a16="http://schemas.microsoft.com/office/drawing/2014/main" id="{FB81D155-BD20-46E3-B31F-77C71FE446CA}"/>
            </a:ext>
          </a:extLst>
        </xdr:cNvPr>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45304" name="人件費・物件費等の状況グラフ枠">
          <a:extLst>
            <a:ext uri="{FF2B5EF4-FFF2-40B4-BE49-F238E27FC236}">
              <a16:creationId xmlns:a16="http://schemas.microsoft.com/office/drawing/2014/main" id="{CAC6FEAF-C769-46FE-B1AE-ECC2F161790D}"/>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104775</xdr:rowOff>
    </xdr:from>
    <xdr:to>
      <xdr:col>7</xdr:col>
      <xdr:colOff>152400</xdr:colOff>
      <xdr:row>90</xdr:row>
      <xdr:rowOff>38100</xdr:rowOff>
    </xdr:to>
    <xdr:sp macro="" textlink="">
      <xdr:nvSpPr>
        <xdr:cNvPr id="345305" name="Line 187">
          <a:extLst>
            <a:ext uri="{FF2B5EF4-FFF2-40B4-BE49-F238E27FC236}">
              <a16:creationId xmlns:a16="http://schemas.microsoft.com/office/drawing/2014/main" id="{634D2E90-1BF9-4B9A-9618-7306D9DCD7F4}"/>
            </a:ext>
          </a:extLst>
        </xdr:cNvPr>
        <xdr:cNvSpPr>
          <a:spLocks noChangeShapeType="1"/>
        </xdr:cNvSpPr>
      </xdr:nvSpPr>
      <xdr:spPr bwMode="auto">
        <a:xfrm flipV="1">
          <a:off x="4953000" y="13820775"/>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38100</xdr:rowOff>
    </xdr:from>
    <xdr:to>
      <xdr:col>8</xdr:col>
      <xdr:colOff>314325</xdr:colOff>
      <xdr:row>91</xdr:row>
      <xdr:rowOff>76200</xdr:rowOff>
    </xdr:to>
    <xdr:sp macro="" textlink="">
      <xdr:nvSpPr>
        <xdr:cNvPr id="10428" name="人件費・物件費等の状況最小値テキスト">
          <a:extLst>
            <a:ext uri="{FF2B5EF4-FFF2-40B4-BE49-F238E27FC236}">
              <a16:creationId xmlns:a16="http://schemas.microsoft.com/office/drawing/2014/main" id="{C10FBE10-C265-45EB-82BD-CAD71980F977}"/>
            </a:ext>
          </a:extLst>
        </xdr:cNvPr>
        <xdr:cNvSpPr txBox="1">
          <a:spLocks noChangeArrowheads="1"/>
        </xdr:cNvSpPr>
      </xdr:nvSpPr>
      <xdr:spPr bwMode="auto">
        <a:xfrm>
          <a:off x="5038725" y="15468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239,908</a:t>
          </a:r>
        </a:p>
      </xdr:txBody>
    </xdr:sp>
    <xdr:clientData/>
  </xdr:twoCellAnchor>
  <xdr:twoCellAnchor>
    <xdr:from>
      <xdr:col>7</xdr:col>
      <xdr:colOff>66675</xdr:colOff>
      <xdr:row>90</xdr:row>
      <xdr:rowOff>38100</xdr:rowOff>
    </xdr:from>
    <xdr:to>
      <xdr:col>7</xdr:col>
      <xdr:colOff>238125</xdr:colOff>
      <xdr:row>90</xdr:row>
      <xdr:rowOff>38100</xdr:rowOff>
    </xdr:to>
    <xdr:sp macro="" textlink="">
      <xdr:nvSpPr>
        <xdr:cNvPr id="345307" name="Line 189">
          <a:extLst>
            <a:ext uri="{FF2B5EF4-FFF2-40B4-BE49-F238E27FC236}">
              <a16:creationId xmlns:a16="http://schemas.microsoft.com/office/drawing/2014/main" id="{0C7111F6-1D36-4A53-93A9-D54A918D3B7B}"/>
            </a:ext>
          </a:extLst>
        </xdr:cNvPr>
        <xdr:cNvSpPr>
          <a:spLocks noChangeShapeType="1"/>
        </xdr:cNvSpPr>
      </xdr:nvSpPr>
      <xdr:spPr bwMode="auto">
        <a:xfrm>
          <a:off x="4867275" y="154686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47625</xdr:rowOff>
    </xdr:from>
    <xdr:to>
      <xdr:col>8</xdr:col>
      <xdr:colOff>314325</xdr:colOff>
      <xdr:row>80</xdr:row>
      <xdr:rowOff>85725</xdr:rowOff>
    </xdr:to>
    <xdr:sp macro="" textlink="">
      <xdr:nvSpPr>
        <xdr:cNvPr id="10430" name="人件費・物件費等の状況最大値テキスト">
          <a:extLst>
            <a:ext uri="{FF2B5EF4-FFF2-40B4-BE49-F238E27FC236}">
              <a16:creationId xmlns:a16="http://schemas.microsoft.com/office/drawing/2014/main" id="{669BCBA1-8EF0-4E9F-873F-326220C61B51}"/>
            </a:ext>
          </a:extLst>
        </xdr:cNvPr>
        <xdr:cNvSpPr txBox="1">
          <a:spLocks noChangeArrowheads="1"/>
        </xdr:cNvSpPr>
      </xdr:nvSpPr>
      <xdr:spPr bwMode="auto">
        <a:xfrm>
          <a:off x="5038725" y="1359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96,432</a:t>
          </a:r>
        </a:p>
      </xdr:txBody>
    </xdr:sp>
    <xdr:clientData/>
  </xdr:twoCellAnchor>
  <xdr:twoCellAnchor>
    <xdr:from>
      <xdr:col>7</xdr:col>
      <xdr:colOff>66675</xdr:colOff>
      <xdr:row>80</xdr:row>
      <xdr:rowOff>104775</xdr:rowOff>
    </xdr:from>
    <xdr:to>
      <xdr:col>7</xdr:col>
      <xdr:colOff>238125</xdr:colOff>
      <xdr:row>80</xdr:row>
      <xdr:rowOff>104775</xdr:rowOff>
    </xdr:to>
    <xdr:sp macro="" textlink="">
      <xdr:nvSpPr>
        <xdr:cNvPr id="345309" name="Line 191">
          <a:extLst>
            <a:ext uri="{FF2B5EF4-FFF2-40B4-BE49-F238E27FC236}">
              <a16:creationId xmlns:a16="http://schemas.microsoft.com/office/drawing/2014/main" id="{138CB92B-71D6-4BDD-9FE0-CBCB9CD35D28}"/>
            </a:ext>
          </a:extLst>
        </xdr:cNvPr>
        <xdr:cNvSpPr>
          <a:spLocks noChangeShapeType="1"/>
        </xdr:cNvSpPr>
      </xdr:nvSpPr>
      <xdr:spPr bwMode="auto">
        <a:xfrm>
          <a:off x="4867275" y="138207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28575</xdr:rowOff>
    </xdr:from>
    <xdr:to>
      <xdr:col>7</xdr:col>
      <xdr:colOff>152400</xdr:colOff>
      <xdr:row>84</xdr:row>
      <xdr:rowOff>104775</xdr:rowOff>
    </xdr:to>
    <xdr:sp macro="" textlink="">
      <xdr:nvSpPr>
        <xdr:cNvPr id="345310" name="Line 192">
          <a:extLst>
            <a:ext uri="{FF2B5EF4-FFF2-40B4-BE49-F238E27FC236}">
              <a16:creationId xmlns:a16="http://schemas.microsoft.com/office/drawing/2014/main" id="{0BCD67C4-0769-45F6-9CBD-AC2D852B5B27}"/>
            </a:ext>
          </a:extLst>
        </xdr:cNvPr>
        <xdr:cNvSpPr>
          <a:spLocks noChangeShapeType="1"/>
        </xdr:cNvSpPr>
      </xdr:nvSpPr>
      <xdr:spPr bwMode="auto">
        <a:xfrm flipV="1">
          <a:off x="4114800" y="144303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142875</xdr:rowOff>
    </xdr:from>
    <xdr:to>
      <xdr:col>8</xdr:col>
      <xdr:colOff>314325</xdr:colOff>
      <xdr:row>84</xdr:row>
      <xdr:rowOff>9525</xdr:rowOff>
    </xdr:to>
    <xdr:sp macro="" textlink="">
      <xdr:nvSpPr>
        <xdr:cNvPr id="10433" name="人件費・物件費等の状況平均値テキスト">
          <a:extLst>
            <a:ext uri="{FF2B5EF4-FFF2-40B4-BE49-F238E27FC236}">
              <a16:creationId xmlns:a16="http://schemas.microsoft.com/office/drawing/2014/main" id="{41CEC0E3-B419-4B6A-AB48-ED66C130A38F}"/>
            </a:ext>
          </a:extLst>
        </xdr:cNvPr>
        <xdr:cNvSpPr txBox="1">
          <a:spLocks noChangeArrowheads="1"/>
        </xdr:cNvSpPr>
      </xdr:nvSpPr>
      <xdr:spPr bwMode="auto">
        <a:xfrm>
          <a:off x="5038725" y="1420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145,012</a:t>
          </a:r>
        </a:p>
      </xdr:txBody>
    </xdr:sp>
    <xdr:clientData/>
  </xdr:twoCellAnchor>
  <xdr:twoCellAnchor>
    <xdr:from>
      <xdr:col>7</xdr:col>
      <xdr:colOff>104775</xdr:colOff>
      <xdr:row>83</xdr:row>
      <xdr:rowOff>95250</xdr:rowOff>
    </xdr:from>
    <xdr:to>
      <xdr:col>7</xdr:col>
      <xdr:colOff>200025</xdr:colOff>
      <xdr:row>84</xdr:row>
      <xdr:rowOff>28575</xdr:rowOff>
    </xdr:to>
    <xdr:sp macro="" textlink="">
      <xdr:nvSpPr>
        <xdr:cNvPr id="345312" name="AutoShape 194">
          <a:extLst>
            <a:ext uri="{FF2B5EF4-FFF2-40B4-BE49-F238E27FC236}">
              <a16:creationId xmlns:a16="http://schemas.microsoft.com/office/drawing/2014/main" id="{5A30D192-D514-4936-85CF-74ED86E56F90}"/>
            </a:ext>
          </a:extLst>
        </xdr:cNvPr>
        <xdr:cNvSpPr>
          <a:spLocks noChangeArrowheads="1"/>
        </xdr:cNvSpPr>
      </xdr:nvSpPr>
      <xdr:spPr bwMode="auto">
        <a:xfrm>
          <a:off x="4905375" y="143256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9525</xdr:rowOff>
    </xdr:from>
    <xdr:to>
      <xdr:col>6</xdr:col>
      <xdr:colOff>0</xdr:colOff>
      <xdr:row>84</xdr:row>
      <xdr:rowOff>104775</xdr:rowOff>
    </xdr:to>
    <xdr:sp macro="" textlink="">
      <xdr:nvSpPr>
        <xdr:cNvPr id="345313" name="Line 195">
          <a:extLst>
            <a:ext uri="{FF2B5EF4-FFF2-40B4-BE49-F238E27FC236}">
              <a16:creationId xmlns:a16="http://schemas.microsoft.com/office/drawing/2014/main" id="{60C9B3C8-014F-4C48-8007-12177E616C1D}"/>
            </a:ext>
          </a:extLst>
        </xdr:cNvPr>
        <xdr:cNvSpPr>
          <a:spLocks noChangeShapeType="1"/>
        </xdr:cNvSpPr>
      </xdr:nvSpPr>
      <xdr:spPr bwMode="auto">
        <a:xfrm>
          <a:off x="3228975" y="14411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9525</xdr:rowOff>
    </xdr:to>
    <xdr:sp macro="" textlink="">
      <xdr:nvSpPr>
        <xdr:cNvPr id="345314" name="AutoShape 196">
          <a:extLst>
            <a:ext uri="{FF2B5EF4-FFF2-40B4-BE49-F238E27FC236}">
              <a16:creationId xmlns:a16="http://schemas.microsoft.com/office/drawing/2014/main" id="{71EAF3E8-94F1-463B-BB79-13BDB187BFE7}"/>
            </a:ext>
          </a:extLst>
        </xdr:cNvPr>
        <xdr:cNvSpPr>
          <a:spLocks noChangeArrowheads="1"/>
        </xdr:cNvSpPr>
      </xdr:nvSpPr>
      <xdr:spPr bwMode="auto">
        <a:xfrm>
          <a:off x="4067175" y="1431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37" name="Text Box 197">
          <a:extLst>
            <a:ext uri="{FF2B5EF4-FFF2-40B4-BE49-F238E27FC236}">
              <a16:creationId xmlns:a16="http://schemas.microsoft.com/office/drawing/2014/main" id="{5D34B381-89FB-412B-84EA-8D44C93579DD}"/>
            </a:ext>
          </a:extLst>
        </xdr:cNvPr>
        <xdr:cNvSpPr txBox="1">
          <a:spLocks noChangeArrowheads="1"/>
        </xdr:cNvSpPr>
      </xdr:nvSpPr>
      <xdr:spPr bwMode="auto">
        <a:xfrm>
          <a:off x="3733800" y="1410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144,058</a:t>
          </a:r>
        </a:p>
      </xdr:txBody>
    </xdr:sp>
    <xdr:clientData/>
  </xdr:twoCellAnchor>
  <xdr:twoCellAnchor>
    <xdr:from>
      <xdr:col>3</xdr:col>
      <xdr:colOff>276225</xdr:colOff>
      <xdr:row>84</xdr:row>
      <xdr:rowOff>9525</xdr:rowOff>
    </xdr:from>
    <xdr:to>
      <xdr:col>4</xdr:col>
      <xdr:colOff>485775</xdr:colOff>
      <xdr:row>84</xdr:row>
      <xdr:rowOff>66675</xdr:rowOff>
    </xdr:to>
    <xdr:sp macro="" textlink="">
      <xdr:nvSpPr>
        <xdr:cNvPr id="345316" name="Line 198">
          <a:extLst>
            <a:ext uri="{FF2B5EF4-FFF2-40B4-BE49-F238E27FC236}">
              <a16:creationId xmlns:a16="http://schemas.microsoft.com/office/drawing/2014/main" id="{DBD3954E-2B7E-41AC-8BB8-0CEAB52FF920}"/>
            </a:ext>
          </a:extLst>
        </xdr:cNvPr>
        <xdr:cNvSpPr>
          <a:spLocks noChangeShapeType="1"/>
        </xdr:cNvSpPr>
      </xdr:nvSpPr>
      <xdr:spPr bwMode="auto">
        <a:xfrm flipV="1">
          <a:off x="2333625" y="144113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142875</xdr:rowOff>
    </xdr:from>
    <xdr:to>
      <xdr:col>4</xdr:col>
      <xdr:colOff>533400</xdr:colOff>
      <xdr:row>83</xdr:row>
      <xdr:rowOff>76200</xdr:rowOff>
    </xdr:to>
    <xdr:sp macro="" textlink="">
      <xdr:nvSpPr>
        <xdr:cNvPr id="345317" name="AutoShape 199">
          <a:extLst>
            <a:ext uri="{FF2B5EF4-FFF2-40B4-BE49-F238E27FC236}">
              <a16:creationId xmlns:a16="http://schemas.microsoft.com/office/drawing/2014/main" id="{9EB15380-73FE-4CEA-95B8-CFE80DECFCFD}"/>
            </a:ext>
          </a:extLst>
        </xdr:cNvPr>
        <xdr:cNvSpPr>
          <a:spLocks noChangeArrowheads="1"/>
        </xdr:cNvSpPr>
      </xdr:nvSpPr>
      <xdr:spPr bwMode="auto">
        <a:xfrm>
          <a:off x="3171825"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114300</xdr:rowOff>
    </xdr:from>
    <xdr:to>
      <xdr:col>5</xdr:col>
      <xdr:colOff>180975</xdr:colOff>
      <xdr:row>82</xdr:row>
      <xdr:rowOff>152400</xdr:rowOff>
    </xdr:to>
    <xdr:sp macro="" textlink="">
      <xdr:nvSpPr>
        <xdr:cNvPr id="10440" name="Text Box 200">
          <a:extLst>
            <a:ext uri="{FF2B5EF4-FFF2-40B4-BE49-F238E27FC236}">
              <a16:creationId xmlns:a16="http://schemas.microsoft.com/office/drawing/2014/main" id="{0E8B529A-7555-4B03-8259-17C60E907FA3}"/>
            </a:ext>
          </a:extLst>
        </xdr:cNvPr>
        <xdr:cNvSpPr txBox="1">
          <a:spLocks noChangeArrowheads="1"/>
        </xdr:cNvSpPr>
      </xdr:nvSpPr>
      <xdr:spPr bwMode="auto">
        <a:xfrm>
          <a:off x="284797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134,538</a:t>
          </a:r>
        </a:p>
      </xdr:txBody>
    </xdr:sp>
    <xdr:clientData/>
  </xdr:twoCellAnchor>
  <xdr:twoCellAnchor>
    <xdr:from>
      <xdr:col>2</xdr:col>
      <xdr:colOff>76200</xdr:colOff>
      <xdr:row>83</xdr:row>
      <xdr:rowOff>133350</xdr:rowOff>
    </xdr:from>
    <xdr:to>
      <xdr:col>3</xdr:col>
      <xdr:colOff>276225</xdr:colOff>
      <xdr:row>84</xdr:row>
      <xdr:rowOff>66675</xdr:rowOff>
    </xdr:to>
    <xdr:sp macro="" textlink="">
      <xdr:nvSpPr>
        <xdr:cNvPr id="345319" name="Line 201">
          <a:extLst>
            <a:ext uri="{FF2B5EF4-FFF2-40B4-BE49-F238E27FC236}">
              <a16:creationId xmlns:a16="http://schemas.microsoft.com/office/drawing/2014/main" id="{45CBD78A-B8B1-471D-8AA8-039033AD213C}"/>
            </a:ext>
          </a:extLst>
        </xdr:cNvPr>
        <xdr:cNvSpPr>
          <a:spLocks noChangeShapeType="1"/>
        </xdr:cNvSpPr>
      </xdr:nvSpPr>
      <xdr:spPr bwMode="auto">
        <a:xfrm>
          <a:off x="1447800" y="14363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19050</xdr:rowOff>
    </xdr:from>
    <xdr:to>
      <xdr:col>3</xdr:col>
      <xdr:colOff>333375</xdr:colOff>
      <xdr:row>83</xdr:row>
      <xdr:rowOff>114300</xdr:rowOff>
    </xdr:to>
    <xdr:sp macro="" textlink="">
      <xdr:nvSpPr>
        <xdr:cNvPr id="345320" name="AutoShape 202">
          <a:extLst>
            <a:ext uri="{FF2B5EF4-FFF2-40B4-BE49-F238E27FC236}">
              <a16:creationId xmlns:a16="http://schemas.microsoft.com/office/drawing/2014/main" id="{B525EA55-D029-4B98-9DA8-4C6EA7E71305}"/>
            </a:ext>
          </a:extLst>
        </xdr:cNvPr>
        <xdr:cNvSpPr>
          <a:spLocks noChangeArrowheads="1"/>
        </xdr:cNvSpPr>
      </xdr:nvSpPr>
      <xdr:spPr bwMode="auto">
        <a:xfrm>
          <a:off x="2286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3" name="Text Box 203">
          <a:extLst>
            <a:ext uri="{FF2B5EF4-FFF2-40B4-BE49-F238E27FC236}">
              <a16:creationId xmlns:a16="http://schemas.microsoft.com/office/drawing/2014/main" id="{BBD20197-6EAC-4C17-9843-6DDDFD64A13E}"/>
            </a:ext>
          </a:extLst>
        </xdr:cNvPr>
        <xdr:cNvSpPr txBox="1">
          <a:spLocks noChangeArrowheads="1"/>
        </xdr:cNvSpPr>
      </xdr:nvSpPr>
      <xdr:spPr bwMode="auto">
        <a:xfrm>
          <a:off x="1952625"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138,155</a:t>
          </a:r>
        </a:p>
      </xdr:txBody>
    </xdr:sp>
    <xdr:clientData/>
  </xdr:twoCellAnchor>
  <xdr:twoCellAnchor>
    <xdr:from>
      <xdr:col>2</xdr:col>
      <xdr:colOff>28575</xdr:colOff>
      <xdr:row>82</xdr:row>
      <xdr:rowOff>161925</xdr:rowOff>
    </xdr:from>
    <xdr:to>
      <xdr:col>2</xdr:col>
      <xdr:colOff>123825</xdr:colOff>
      <xdr:row>83</xdr:row>
      <xdr:rowOff>95250</xdr:rowOff>
    </xdr:to>
    <xdr:sp macro="" textlink="">
      <xdr:nvSpPr>
        <xdr:cNvPr id="345322" name="AutoShape 204">
          <a:extLst>
            <a:ext uri="{FF2B5EF4-FFF2-40B4-BE49-F238E27FC236}">
              <a16:creationId xmlns:a16="http://schemas.microsoft.com/office/drawing/2014/main" id="{BE639ABB-DE03-4FE1-ACDC-D7AA5DA933B4}"/>
            </a:ext>
          </a:extLst>
        </xdr:cNvPr>
        <xdr:cNvSpPr>
          <a:spLocks noChangeArrowheads="1"/>
        </xdr:cNvSpPr>
      </xdr:nvSpPr>
      <xdr:spPr bwMode="auto">
        <a:xfrm>
          <a:off x="1400175" y="1422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133350</xdr:rowOff>
    </xdr:from>
    <xdr:to>
      <xdr:col>2</xdr:col>
      <xdr:colOff>457200</xdr:colOff>
      <xdr:row>83</xdr:row>
      <xdr:rowOff>0</xdr:rowOff>
    </xdr:to>
    <xdr:sp macro="" textlink="">
      <xdr:nvSpPr>
        <xdr:cNvPr id="10445" name="Text Box 205">
          <a:extLst>
            <a:ext uri="{FF2B5EF4-FFF2-40B4-BE49-F238E27FC236}">
              <a16:creationId xmlns:a16="http://schemas.microsoft.com/office/drawing/2014/main" id="{2930F98F-797E-479B-8598-4AC772812B3B}"/>
            </a:ext>
          </a:extLst>
        </xdr:cNvPr>
        <xdr:cNvSpPr txBox="1">
          <a:spLocks noChangeArrowheads="1"/>
        </xdr:cNvSpPr>
      </xdr:nvSpPr>
      <xdr:spPr bwMode="auto">
        <a:xfrm>
          <a:off x="1066800"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136,292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a:extLst>
            <a:ext uri="{FF2B5EF4-FFF2-40B4-BE49-F238E27FC236}">
              <a16:creationId xmlns:a16="http://schemas.microsoft.com/office/drawing/2014/main" id="{DEC2E5F5-5565-436E-A40E-84840F80EF8E}"/>
            </a:ext>
          </a:extLst>
        </xdr:cNvPr>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a:extLst>
            <a:ext uri="{FF2B5EF4-FFF2-40B4-BE49-F238E27FC236}">
              <a16:creationId xmlns:a16="http://schemas.microsoft.com/office/drawing/2014/main" id="{911D33B1-2338-45DE-8CB3-409E72D868A3}"/>
            </a:ext>
          </a:extLst>
        </xdr:cNvPr>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a:extLst>
            <a:ext uri="{FF2B5EF4-FFF2-40B4-BE49-F238E27FC236}">
              <a16:creationId xmlns:a16="http://schemas.microsoft.com/office/drawing/2014/main" id="{7EDCE105-2EB1-406B-A66C-12393C48B712}"/>
            </a:ext>
          </a:extLst>
        </xdr:cNvPr>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a:extLst>
            <a:ext uri="{FF2B5EF4-FFF2-40B4-BE49-F238E27FC236}">
              <a16:creationId xmlns:a16="http://schemas.microsoft.com/office/drawing/2014/main" id="{1124AC94-1A3B-4A2C-B294-4B1867CBAF32}"/>
            </a:ext>
          </a:extLst>
        </xdr:cNvPr>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a:extLst>
            <a:ext uri="{FF2B5EF4-FFF2-40B4-BE49-F238E27FC236}">
              <a16:creationId xmlns:a16="http://schemas.microsoft.com/office/drawing/2014/main" id="{262CB372-3956-45C7-968E-A0041E162D6A}"/>
            </a:ext>
          </a:extLst>
        </xdr:cNvPr>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83</xdr:row>
      <xdr:rowOff>142875</xdr:rowOff>
    </xdr:from>
    <xdr:to>
      <xdr:col>7</xdr:col>
      <xdr:colOff>200025</xdr:colOff>
      <xdr:row>84</xdr:row>
      <xdr:rowOff>76200</xdr:rowOff>
    </xdr:to>
    <xdr:sp macro="" textlink="">
      <xdr:nvSpPr>
        <xdr:cNvPr id="345329" name="Oval 211">
          <a:extLst>
            <a:ext uri="{FF2B5EF4-FFF2-40B4-BE49-F238E27FC236}">
              <a16:creationId xmlns:a16="http://schemas.microsoft.com/office/drawing/2014/main" id="{76FEA1D1-39DE-4D61-BBF8-F22E5B0E6BAE}"/>
            </a:ext>
          </a:extLst>
        </xdr:cNvPr>
        <xdr:cNvSpPr>
          <a:spLocks noChangeArrowheads="1"/>
        </xdr:cNvSpPr>
      </xdr:nvSpPr>
      <xdr:spPr bwMode="auto">
        <a:xfrm>
          <a:off x="4905375" y="1437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142875</xdr:rowOff>
    </xdr:from>
    <xdr:to>
      <xdr:col>8</xdr:col>
      <xdr:colOff>314325</xdr:colOff>
      <xdr:row>85</xdr:row>
      <xdr:rowOff>9525</xdr:rowOff>
    </xdr:to>
    <xdr:sp macro="" textlink="">
      <xdr:nvSpPr>
        <xdr:cNvPr id="10452" name="人件費・物件費等の状況該当値テキスト">
          <a:extLst>
            <a:ext uri="{FF2B5EF4-FFF2-40B4-BE49-F238E27FC236}">
              <a16:creationId xmlns:a16="http://schemas.microsoft.com/office/drawing/2014/main" id="{DCCDF864-3375-4130-BFE6-CDFCAAA1CBB6}"/>
            </a:ext>
          </a:extLst>
        </xdr:cNvPr>
        <xdr:cNvSpPr txBox="1">
          <a:spLocks noChangeArrowheads="1"/>
        </xdr:cNvSpPr>
      </xdr:nvSpPr>
      <xdr:spPr bwMode="auto">
        <a:xfrm>
          <a:off x="5038725" y="1437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149,389</a:t>
          </a:r>
        </a:p>
      </xdr:txBody>
    </xdr:sp>
    <xdr:clientData/>
  </xdr:twoCellAnchor>
  <xdr:twoCellAnchor>
    <xdr:from>
      <xdr:col>5</xdr:col>
      <xdr:colOff>638175</xdr:colOff>
      <xdr:row>84</xdr:row>
      <xdr:rowOff>57150</xdr:rowOff>
    </xdr:from>
    <xdr:to>
      <xdr:col>6</xdr:col>
      <xdr:colOff>47625</xdr:colOff>
      <xdr:row>84</xdr:row>
      <xdr:rowOff>161925</xdr:rowOff>
    </xdr:to>
    <xdr:sp macro="" textlink="">
      <xdr:nvSpPr>
        <xdr:cNvPr id="345331" name="Oval 213">
          <a:extLst>
            <a:ext uri="{FF2B5EF4-FFF2-40B4-BE49-F238E27FC236}">
              <a16:creationId xmlns:a16="http://schemas.microsoft.com/office/drawing/2014/main" id="{73E4DCE7-D7FD-46F6-B6DE-CF8D2F734161}"/>
            </a:ext>
          </a:extLst>
        </xdr:cNvPr>
        <xdr:cNvSpPr>
          <a:spLocks noChangeArrowheads="1"/>
        </xdr:cNvSpPr>
      </xdr:nvSpPr>
      <xdr:spPr bwMode="auto">
        <a:xfrm>
          <a:off x="4067175" y="1445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0</xdr:rowOff>
    </xdr:from>
    <xdr:to>
      <xdr:col>6</xdr:col>
      <xdr:colOff>352425</xdr:colOff>
      <xdr:row>86</xdr:row>
      <xdr:rowOff>38100</xdr:rowOff>
    </xdr:to>
    <xdr:sp macro="" textlink="">
      <xdr:nvSpPr>
        <xdr:cNvPr id="10454" name="Text Box 214">
          <a:extLst>
            <a:ext uri="{FF2B5EF4-FFF2-40B4-BE49-F238E27FC236}">
              <a16:creationId xmlns:a16="http://schemas.microsoft.com/office/drawing/2014/main" id="{DAEC20E3-A159-4EA3-9E19-C6C13C6326FF}"/>
            </a:ext>
          </a:extLst>
        </xdr:cNvPr>
        <xdr:cNvSpPr txBox="1">
          <a:spLocks noChangeArrowheads="1"/>
        </xdr:cNvSpPr>
      </xdr:nvSpPr>
      <xdr:spPr bwMode="auto">
        <a:xfrm>
          <a:off x="3733800" y="1457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156,810</a:t>
          </a:r>
        </a:p>
      </xdr:txBody>
    </xdr:sp>
    <xdr:clientData/>
  </xdr:twoCellAnchor>
  <xdr:twoCellAnchor>
    <xdr:from>
      <xdr:col>4</xdr:col>
      <xdr:colOff>428625</xdr:colOff>
      <xdr:row>83</xdr:row>
      <xdr:rowOff>133350</xdr:rowOff>
    </xdr:from>
    <xdr:to>
      <xdr:col>4</xdr:col>
      <xdr:colOff>533400</xdr:colOff>
      <xdr:row>84</xdr:row>
      <xdr:rowOff>66675</xdr:rowOff>
    </xdr:to>
    <xdr:sp macro="" textlink="">
      <xdr:nvSpPr>
        <xdr:cNvPr id="345333" name="Oval 215">
          <a:extLst>
            <a:ext uri="{FF2B5EF4-FFF2-40B4-BE49-F238E27FC236}">
              <a16:creationId xmlns:a16="http://schemas.microsoft.com/office/drawing/2014/main" id="{E2D2D8F8-02E8-40D5-B577-827D0D82BCDB}"/>
            </a:ext>
          </a:extLst>
        </xdr:cNvPr>
        <xdr:cNvSpPr>
          <a:spLocks noChangeArrowheads="1"/>
        </xdr:cNvSpPr>
      </xdr:nvSpPr>
      <xdr:spPr bwMode="auto">
        <a:xfrm>
          <a:off x="3171825" y="1436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76200</xdr:rowOff>
    </xdr:from>
    <xdr:to>
      <xdr:col>5</xdr:col>
      <xdr:colOff>180975</xdr:colOff>
      <xdr:row>85</xdr:row>
      <xdr:rowOff>114300</xdr:rowOff>
    </xdr:to>
    <xdr:sp macro="" textlink="">
      <xdr:nvSpPr>
        <xdr:cNvPr id="10456" name="Text Box 216">
          <a:extLst>
            <a:ext uri="{FF2B5EF4-FFF2-40B4-BE49-F238E27FC236}">
              <a16:creationId xmlns:a16="http://schemas.microsoft.com/office/drawing/2014/main" id="{C8D75B40-87DD-477E-85C6-923725A35419}"/>
            </a:ext>
          </a:extLst>
        </xdr:cNvPr>
        <xdr:cNvSpPr txBox="1">
          <a:spLocks noChangeArrowheads="1"/>
        </xdr:cNvSpPr>
      </xdr:nvSpPr>
      <xdr:spPr bwMode="auto">
        <a:xfrm>
          <a:off x="2847975" y="1447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148,534</a:t>
          </a:r>
        </a:p>
      </xdr:txBody>
    </xdr:sp>
    <xdr:clientData/>
  </xdr:twoCellAnchor>
  <xdr:twoCellAnchor>
    <xdr:from>
      <xdr:col>3</xdr:col>
      <xdr:colOff>228600</xdr:colOff>
      <xdr:row>84</xdr:row>
      <xdr:rowOff>19050</xdr:rowOff>
    </xdr:from>
    <xdr:to>
      <xdr:col>3</xdr:col>
      <xdr:colOff>333375</xdr:colOff>
      <xdr:row>84</xdr:row>
      <xdr:rowOff>123825</xdr:rowOff>
    </xdr:to>
    <xdr:sp macro="" textlink="">
      <xdr:nvSpPr>
        <xdr:cNvPr id="345335" name="Oval 217">
          <a:extLst>
            <a:ext uri="{FF2B5EF4-FFF2-40B4-BE49-F238E27FC236}">
              <a16:creationId xmlns:a16="http://schemas.microsoft.com/office/drawing/2014/main" id="{A85BC58E-8A69-4B27-B915-9774631A3EDD}"/>
            </a:ext>
          </a:extLst>
        </xdr:cNvPr>
        <xdr:cNvSpPr>
          <a:spLocks noChangeArrowheads="1"/>
        </xdr:cNvSpPr>
      </xdr:nvSpPr>
      <xdr:spPr bwMode="auto">
        <a:xfrm>
          <a:off x="2286000" y="1442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133350</xdr:rowOff>
    </xdr:from>
    <xdr:to>
      <xdr:col>3</xdr:col>
      <xdr:colOff>657225</xdr:colOff>
      <xdr:row>86</xdr:row>
      <xdr:rowOff>0</xdr:rowOff>
    </xdr:to>
    <xdr:sp macro="" textlink="">
      <xdr:nvSpPr>
        <xdr:cNvPr id="10458" name="Text Box 218">
          <a:extLst>
            <a:ext uri="{FF2B5EF4-FFF2-40B4-BE49-F238E27FC236}">
              <a16:creationId xmlns:a16="http://schemas.microsoft.com/office/drawing/2014/main" id="{B01EB3CD-8AFC-47B7-9DEC-6C6C17D4796E}"/>
            </a:ext>
          </a:extLst>
        </xdr:cNvPr>
        <xdr:cNvSpPr txBox="1">
          <a:spLocks noChangeArrowheads="1"/>
        </xdr:cNvSpPr>
      </xdr:nvSpPr>
      <xdr:spPr bwMode="auto">
        <a:xfrm>
          <a:off x="1952625" y="1453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153,402</a:t>
          </a:r>
        </a:p>
      </xdr:txBody>
    </xdr:sp>
    <xdr:clientData/>
  </xdr:twoCellAnchor>
  <xdr:twoCellAnchor>
    <xdr:from>
      <xdr:col>2</xdr:col>
      <xdr:colOff>28575</xdr:colOff>
      <xdr:row>83</xdr:row>
      <xdr:rowOff>85725</xdr:rowOff>
    </xdr:from>
    <xdr:to>
      <xdr:col>2</xdr:col>
      <xdr:colOff>123825</xdr:colOff>
      <xdr:row>84</xdr:row>
      <xdr:rowOff>19050</xdr:rowOff>
    </xdr:to>
    <xdr:sp macro="" textlink="">
      <xdr:nvSpPr>
        <xdr:cNvPr id="345337" name="Oval 219">
          <a:extLst>
            <a:ext uri="{FF2B5EF4-FFF2-40B4-BE49-F238E27FC236}">
              <a16:creationId xmlns:a16="http://schemas.microsoft.com/office/drawing/2014/main" id="{251340B2-D495-4D13-A40B-90682E9CC3E2}"/>
            </a:ext>
          </a:extLst>
        </xdr:cNvPr>
        <xdr:cNvSpPr>
          <a:spLocks noChangeArrowheads="1"/>
        </xdr:cNvSpPr>
      </xdr:nvSpPr>
      <xdr:spPr bwMode="auto">
        <a:xfrm>
          <a:off x="1400175" y="1431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28575</xdr:rowOff>
    </xdr:from>
    <xdr:to>
      <xdr:col>2</xdr:col>
      <xdr:colOff>457200</xdr:colOff>
      <xdr:row>85</xdr:row>
      <xdr:rowOff>66675</xdr:rowOff>
    </xdr:to>
    <xdr:sp macro="" textlink="">
      <xdr:nvSpPr>
        <xdr:cNvPr id="10460" name="Text Box 220">
          <a:extLst>
            <a:ext uri="{FF2B5EF4-FFF2-40B4-BE49-F238E27FC236}">
              <a16:creationId xmlns:a16="http://schemas.microsoft.com/office/drawing/2014/main" id="{7AE68DC0-FE1E-4C1C-9B07-C6833226619E}"/>
            </a:ext>
          </a:extLst>
        </xdr:cNvPr>
        <xdr:cNvSpPr txBox="1">
          <a:spLocks noChangeArrowheads="1"/>
        </xdr:cNvSpPr>
      </xdr:nvSpPr>
      <xdr:spPr bwMode="auto">
        <a:xfrm>
          <a:off x="1066800" y="1443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144,343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a:extLst>
            <a:ext uri="{FF2B5EF4-FFF2-40B4-BE49-F238E27FC236}">
              <a16:creationId xmlns:a16="http://schemas.microsoft.com/office/drawing/2014/main" id="{F05CAD37-5781-416A-A4D0-9FE4148A1BD0}"/>
            </a:ext>
          </a:extLst>
        </xdr:cNvPr>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a:extLst>
            <a:ext uri="{FF2B5EF4-FFF2-40B4-BE49-F238E27FC236}">
              <a16:creationId xmlns:a16="http://schemas.microsoft.com/office/drawing/2014/main" id="{D62D43FC-8099-4B3D-B5D5-614720A6588D}"/>
            </a:ext>
          </a:extLst>
        </xdr:cNvPr>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a:extLst>
            <a:ext uri="{FF2B5EF4-FFF2-40B4-BE49-F238E27FC236}">
              <a16:creationId xmlns:a16="http://schemas.microsoft.com/office/drawing/2014/main" id="{D37BB67E-D9C3-48E2-AA02-C3A7C406FCE5}"/>
            </a:ext>
          </a:extLst>
        </xdr:cNvPr>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[92.1]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a:extLst>
            <a:ext uri="{FF2B5EF4-FFF2-40B4-BE49-F238E27FC236}">
              <a16:creationId xmlns:a16="http://schemas.microsoft.com/office/drawing/2014/main" id="{5BCCAA60-D405-4C17-9F54-73CE2FC9F5D7}"/>
            </a:ext>
          </a:extLst>
        </xdr:cNvPr>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a:extLst>
            <a:ext uri="{FF2B5EF4-FFF2-40B4-BE49-F238E27FC236}">
              <a16:creationId xmlns:a16="http://schemas.microsoft.com/office/drawing/2014/main" id="{44A89F28-103C-415F-BF6E-840F292930B6}"/>
            </a:ext>
          </a:extLst>
        </xdr:cNvPr>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a:extLst>
            <a:ext uri="{FF2B5EF4-FFF2-40B4-BE49-F238E27FC236}">
              <a16:creationId xmlns:a16="http://schemas.microsoft.com/office/drawing/2014/main" id="{682ED2FB-2C58-40F6-BF5F-9DDB648825E4}"/>
            </a:ext>
          </a:extLst>
        </xdr:cNvPr>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a:extLst>
            <a:ext uri="{FF2B5EF4-FFF2-40B4-BE49-F238E27FC236}">
              <a16:creationId xmlns:a16="http://schemas.microsoft.com/office/drawing/2014/main" id="{4911C466-F8F9-49DA-B078-93ADBB020A59}"/>
            </a:ext>
          </a:extLst>
        </xdr:cNvPr>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a:extLst>
            <a:ext uri="{FF2B5EF4-FFF2-40B4-BE49-F238E27FC236}">
              <a16:creationId xmlns:a16="http://schemas.microsoft.com/office/drawing/2014/main" id="{2F912911-EA49-4DFB-AF6E-DAAAEE74760D}"/>
            </a:ext>
          </a:extLst>
        </xdr:cNvPr>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a:extLst>
            <a:ext uri="{FF2B5EF4-FFF2-40B4-BE49-F238E27FC236}">
              <a16:creationId xmlns:a16="http://schemas.microsoft.com/office/drawing/2014/main" id="{BC829B99-26C2-4A2F-8364-E8275EDEE10E}"/>
            </a:ext>
          </a:extLst>
        </xdr:cNvPr>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45348" name="Rectangle 230">
          <a:extLst>
            <a:ext uri="{FF2B5EF4-FFF2-40B4-BE49-F238E27FC236}">
              <a16:creationId xmlns:a16="http://schemas.microsoft.com/office/drawing/2014/main" id="{60236F08-3C4C-48C1-9C1E-79B01142BB04}"/>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45349" name="Rectangle 231">
          <a:extLst>
            <a:ext uri="{FF2B5EF4-FFF2-40B4-BE49-F238E27FC236}">
              <a16:creationId xmlns:a16="http://schemas.microsoft.com/office/drawing/2014/main" id="{D188DE86-1E2D-4EF2-93B4-754FBA965E17}"/>
            </a:ext>
          </a:extLst>
        </xdr:cNvPr>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a:extLst>
            <a:ext uri="{FF2B5EF4-FFF2-40B4-BE49-F238E27FC236}">
              <a16:creationId xmlns:a16="http://schemas.microsoft.com/office/drawing/2014/main" id="{D9FA1495-C0D4-4683-83E0-D2E5FE2B50B0}"/>
            </a:ext>
          </a:extLst>
        </xdr:cNvPr>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32817" name="Rectangle 233">
          <a:extLst>
            <a:ext uri="{FF2B5EF4-FFF2-40B4-BE49-F238E27FC236}">
              <a16:creationId xmlns:a16="http://schemas.microsoft.com/office/drawing/2014/main" id="{18115655-93FD-4125-933C-0176457A7736}"/>
            </a:ext>
          </a:extLst>
        </xdr:cNvPr>
        <xdr:cNvSpPr>
          <a:spLocks noChangeArrowheads="1"/>
        </xdr:cNvSpPr>
      </xdr:nvSpPr>
      <xdr:spPr bwMode="auto">
        <a:xfrm>
          <a:off x="18221325" y="13716000"/>
          <a:ext cx="5781675" cy="2028825"/>
        </a:xfrm>
        <a:prstGeom prst="rect">
          <a:avLst/>
        </a:prstGeom>
        <a:noFill/>
        <a:ln w="9525">
          <a:noFill/>
          <a:miter lim="800000"/>
          <a:headEnd/>
          <a:tailEnd/>
        </a:ln>
      </xdr:spPr>
      <xdr:txBody>
        <a:bodyPr/>
        <a:lstStyle/>
        <a:p>
          <a:pPr>
            <a:lnSpc>
              <a:spcPts val="1300"/>
            </a:lnSpc>
          </a:pPr>
          <a:r>
            <a:rPr lang="ja-JP" altLang="en-US"/>
            <a:t>旧来からの給与体系及び適正化の取り組みにより、類似団体平均を下回っています。今後も地域の給与水準を踏まえ、適切な給与制度の維持・向上に努めます。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45352" name="Line 234">
          <a:extLst>
            <a:ext uri="{FF2B5EF4-FFF2-40B4-BE49-F238E27FC236}">
              <a16:creationId xmlns:a16="http://schemas.microsoft.com/office/drawing/2014/main" id="{8D55F8B0-8153-4994-A260-CD8EF0C0877F}"/>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a:extLst>
            <a:ext uri="{FF2B5EF4-FFF2-40B4-BE49-F238E27FC236}">
              <a16:creationId xmlns:a16="http://schemas.microsoft.com/office/drawing/2014/main" id="{C119B85D-ABBB-40D1-A4ED-407845427571}"/>
            </a:ext>
          </a:extLst>
        </xdr:cNvPr>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45354" name="Line 236">
          <a:extLst>
            <a:ext uri="{FF2B5EF4-FFF2-40B4-BE49-F238E27FC236}">
              <a16:creationId xmlns:a16="http://schemas.microsoft.com/office/drawing/2014/main" id="{BD06A599-FB3B-4148-AAE2-620FC695E64C}"/>
            </a:ext>
          </a:extLst>
        </xdr:cNvPr>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7" name="Text Box 237">
          <a:extLst>
            <a:ext uri="{FF2B5EF4-FFF2-40B4-BE49-F238E27FC236}">
              <a16:creationId xmlns:a16="http://schemas.microsoft.com/office/drawing/2014/main" id="{8F4E6C18-31B8-445C-92D8-3CE97469B338}"/>
            </a:ext>
          </a:extLst>
        </xdr:cNvPr>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45356" name="Line 238">
          <a:extLst>
            <a:ext uri="{FF2B5EF4-FFF2-40B4-BE49-F238E27FC236}">
              <a16:creationId xmlns:a16="http://schemas.microsoft.com/office/drawing/2014/main" id="{A3549319-9141-4F03-951B-B156792B213E}"/>
            </a:ext>
          </a:extLst>
        </xdr:cNvPr>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9" name="Text Box 239">
          <a:extLst>
            <a:ext uri="{FF2B5EF4-FFF2-40B4-BE49-F238E27FC236}">
              <a16:creationId xmlns:a16="http://schemas.microsoft.com/office/drawing/2014/main" id="{D047C272-A3D6-4A68-8BF4-727B0F8985BD}"/>
            </a:ext>
          </a:extLst>
        </xdr:cNvPr>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45358" name="Line 240">
          <a:extLst>
            <a:ext uri="{FF2B5EF4-FFF2-40B4-BE49-F238E27FC236}">
              <a16:creationId xmlns:a16="http://schemas.microsoft.com/office/drawing/2014/main" id="{FE352BB8-5155-475C-BE97-DDB8F3EDCF18}"/>
            </a:ext>
          </a:extLst>
        </xdr:cNvPr>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a:extLst>
            <a:ext uri="{FF2B5EF4-FFF2-40B4-BE49-F238E27FC236}">
              <a16:creationId xmlns:a16="http://schemas.microsoft.com/office/drawing/2014/main" id="{E24FD5DC-074F-4782-B0C6-770EE8DCA15B}"/>
            </a:ext>
          </a:extLst>
        </xdr:cNvPr>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45360" name="Line 242">
          <a:extLst>
            <a:ext uri="{FF2B5EF4-FFF2-40B4-BE49-F238E27FC236}">
              <a16:creationId xmlns:a16="http://schemas.microsoft.com/office/drawing/2014/main" id="{60A2D726-FC69-406B-9352-67D03257EA31}"/>
            </a:ext>
          </a:extLst>
        </xdr:cNvPr>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3" name="Text Box 243">
          <a:extLst>
            <a:ext uri="{FF2B5EF4-FFF2-40B4-BE49-F238E27FC236}">
              <a16:creationId xmlns:a16="http://schemas.microsoft.com/office/drawing/2014/main" id="{B8B1142F-EE42-40A6-B1EE-E684F1989C33}"/>
            </a:ext>
          </a:extLst>
        </xdr:cNvPr>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45362" name="Line 244">
          <a:extLst>
            <a:ext uri="{FF2B5EF4-FFF2-40B4-BE49-F238E27FC236}">
              <a16:creationId xmlns:a16="http://schemas.microsoft.com/office/drawing/2014/main" id="{D741B787-DF7F-44E6-88DD-2E5CD3475576}"/>
            </a:ext>
          </a:extLst>
        </xdr:cNvPr>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5" name="Text Box 245">
          <a:extLst>
            <a:ext uri="{FF2B5EF4-FFF2-40B4-BE49-F238E27FC236}">
              <a16:creationId xmlns:a16="http://schemas.microsoft.com/office/drawing/2014/main" id="{81746168-0824-4537-BB11-D7AC29999E91}"/>
            </a:ext>
          </a:extLst>
        </xdr:cNvPr>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45364" name="Line 246">
          <a:extLst>
            <a:ext uri="{FF2B5EF4-FFF2-40B4-BE49-F238E27FC236}">
              <a16:creationId xmlns:a16="http://schemas.microsoft.com/office/drawing/2014/main" id="{F38AF492-0AAE-4965-BF2C-12212A3791C0}"/>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a:extLst>
            <a:ext uri="{FF2B5EF4-FFF2-40B4-BE49-F238E27FC236}">
              <a16:creationId xmlns:a16="http://schemas.microsoft.com/office/drawing/2014/main" id="{E666C4FD-25DB-4501-9CA1-0B7406BDCADC}"/>
            </a:ext>
          </a:extLst>
        </xdr:cNvPr>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87.0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45366" name="給与水準   （国との比較）グラフ枠">
          <a:extLst>
            <a:ext uri="{FF2B5EF4-FFF2-40B4-BE49-F238E27FC236}">
              <a16:creationId xmlns:a16="http://schemas.microsoft.com/office/drawing/2014/main" id="{54A6D5D4-F516-4DFE-93EF-960AD7F833CF}"/>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80</xdr:row>
      <xdr:rowOff>142875</xdr:rowOff>
    </xdr:from>
    <xdr:to>
      <xdr:col>24</xdr:col>
      <xdr:colOff>561975</xdr:colOff>
      <xdr:row>90</xdr:row>
      <xdr:rowOff>9525</xdr:rowOff>
    </xdr:to>
    <xdr:sp macro="" textlink="">
      <xdr:nvSpPr>
        <xdr:cNvPr id="345367" name="Line 249">
          <a:extLst>
            <a:ext uri="{FF2B5EF4-FFF2-40B4-BE49-F238E27FC236}">
              <a16:creationId xmlns:a16="http://schemas.microsoft.com/office/drawing/2014/main" id="{D280DD71-1A9B-4233-BC6B-058EB8371127}"/>
            </a:ext>
          </a:extLst>
        </xdr:cNvPr>
        <xdr:cNvSpPr>
          <a:spLocks noChangeShapeType="1"/>
        </xdr:cNvSpPr>
      </xdr:nvSpPr>
      <xdr:spPr bwMode="auto">
        <a:xfrm flipV="1">
          <a:off x="17021175" y="1385887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9525</xdr:rowOff>
    </xdr:from>
    <xdr:to>
      <xdr:col>26</xdr:col>
      <xdr:colOff>38100</xdr:colOff>
      <xdr:row>91</xdr:row>
      <xdr:rowOff>47625</xdr:rowOff>
    </xdr:to>
    <xdr:sp macro="" textlink="">
      <xdr:nvSpPr>
        <xdr:cNvPr id="10490" name="給与水準   （国との比較）最小値テキスト">
          <a:extLst>
            <a:ext uri="{FF2B5EF4-FFF2-40B4-BE49-F238E27FC236}">
              <a16:creationId xmlns:a16="http://schemas.microsoft.com/office/drawing/2014/main" id="{E87CAA19-87C9-44A5-A812-2D67CDD6B6E1}"/>
            </a:ext>
          </a:extLst>
        </xdr:cNvPr>
        <xdr:cNvSpPr txBox="1">
          <a:spLocks noChangeArrowheads="1"/>
        </xdr:cNvSpPr>
      </xdr:nvSpPr>
      <xdr:spPr bwMode="auto">
        <a:xfrm>
          <a:off x="17106900" y="1544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102.2</a:t>
          </a:r>
        </a:p>
      </xdr:txBody>
    </xdr:sp>
    <xdr:clientData/>
  </xdr:twoCellAnchor>
  <xdr:twoCellAnchor>
    <xdr:from>
      <xdr:col>24</xdr:col>
      <xdr:colOff>466725</xdr:colOff>
      <xdr:row>90</xdr:row>
      <xdr:rowOff>9525</xdr:rowOff>
    </xdr:from>
    <xdr:to>
      <xdr:col>24</xdr:col>
      <xdr:colOff>647700</xdr:colOff>
      <xdr:row>90</xdr:row>
      <xdr:rowOff>9525</xdr:rowOff>
    </xdr:to>
    <xdr:sp macro="" textlink="">
      <xdr:nvSpPr>
        <xdr:cNvPr id="345369" name="Line 251">
          <a:extLst>
            <a:ext uri="{FF2B5EF4-FFF2-40B4-BE49-F238E27FC236}">
              <a16:creationId xmlns:a16="http://schemas.microsoft.com/office/drawing/2014/main" id="{5D15311C-56B7-4FB6-A849-5D0072ACF8D8}"/>
            </a:ext>
          </a:extLst>
        </xdr:cNvPr>
        <xdr:cNvSpPr>
          <a:spLocks noChangeShapeType="1"/>
        </xdr:cNvSpPr>
      </xdr:nvSpPr>
      <xdr:spPr bwMode="auto">
        <a:xfrm>
          <a:off x="16925925" y="15440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85725</xdr:rowOff>
    </xdr:from>
    <xdr:to>
      <xdr:col>26</xdr:col>
      <xdr:colOff>38100</xdr:colOff>
      <xdr:row>80</xdr:row>
      <xdr:rowOff>123825</xdr:rowOff>
    </xdr:to>
    <xdr:sp macro="" textlink="">
      <xdr:nvSpPr>
        <xdr:cNvPr id="10492" name="給与水準   （国との比較）最大値テキスト">
          <a:extLst>
            <a:ext uri="{FF2B5EF4-FFF2-40B4-BE49-F238E27FC236}">
              <a16:creationId xmlns:a16="http://schemas.microsoft.com/office/drawing/2014/main" id="{F72B1964-3F72-45EB-81BB-3ECFC21EDB13}"/>
            </a:ext>
          </a:extLst>
        </xdr:cNvPr>
        <xdr:cNvSpPr txBox="1">
          <a:spLocks noChangeArrowheads="1"/>
        </xdr:cNvSpPr>
      </xdr:nvSpPr>
      <xdr:spPr bwMode="auto">
        <a:xfrm>
          <a:off x="17106900"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90.4</a:t>
          </a:r>
        </a:p>
      </xdr:txBody>
    </xdr:sp>
    <xdr:clientData/>
  </xdr:twoCellAnchor>
  <xdr:twoCellAnchor>
    <xdr:from>
      <xdr:col>24</xdr:col>
      <xdr:colOff>466725</xdr:colOff>
      <xdr:row>80</xdr:row>
      <xdr:rowOff>142875</xdr:rowOff>
    </xdr:from>
    <xdr:to>
      <xdr:col>24</xdr:col>
      <xdr:colOff>647700</xdr:colOff>
      <xdr:row>80</xdr:row>
      <xdr:rowOff>142875</xdr:rowOff>
    </xdr:to>
    <xdr:sp macro="" textlink="">
      <xdr:nvSpPr>
        <xdr:cNvPr id="345371" name="Line 253">
          <a:extLst>
            <a:ext uri="{FF2B5EF4-FFF2-40B4-BE49-F238E27FC236}">
              <a16:creationId xmlns:a16="http://schemas.microsoft.com/office/drawing/2014/main" id="{E8E4A0A4-8858-4E9E-A372-DC0312EDB174}"/>
            </a:ext>
          </a:extLst>
        </xdr:cNvPr>
        <xdr:cNvSpPr>
          <a:spLocks noChangeShapeType="1"/>
        </xdr:cNvSpPr>
      </xdr:nvSpPr>
      <xdr:spPr bwMode="auto">
        <a:xfrm>
          <a:off x="16925925" y="13858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152400</xdr:rowOff>
    </xdr:from>
    <xdr:to>
      <xdr:col>24</xdr:col>
      <xdr:colOff>561975</xdr:colOff>
      <xdr:row>82</xdr:row>
      <xdr:rowOff>19050</xdr:rowOff>
    </xdr:to>
    <xdr:sp macro="" textlink="">
      <xdr:nvSpPr>
        <xdr:cNvPr id="345372" name="Line 254">
          <a:extLst>
            <a:ext uri="{FF2B5EF4-FFF2-40B4-BE49-F238E27FC236}">
              <a16:creationId xmlns:a16="http://schemas.microsoft.com/office/drawing/2014/main" id="{67E6DD69-D84A-48C9-BE5A-1C7CD9E612C7}"/>
            </a:ext>
          </a:extLst>
        </xdr:cNvPr>
        <xdr:cNvSpPr>
          <a:spLocks noChangeShapeType="1"/>
        </xdr:cNvSpPr>
      </xdr:nvSpPr>
      <xdr:spPr bwMode="auto">
        <a:xfrm>
          <a:off x="16182975" y="14039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161925</xdr:rowOff>
    </xdr:from>
    <xdr:to>
      <xdr:col>26</xdr:col>
      <xdr:colOff>38100</xdr:colOff>
      <xdr:row>86</xdr:row>
      <xdr:rowOff>28575</xdr:rowOff>
    </xdr:to>
    <xdr:sp macro="" textlink="">
      <xdr:nvSpPr>
        <xdr:cNvPr id="10495" name="給与水準   （国との比較）平均値テキスト">
          <a:extLst>
            <a:ext uri="{FF2B5EF4-FFF2-40B4-BE49-F238E27FC236}">
              <a16:creationId xmlns:a16="http://schemas.microsoft.com/office/drawing/2014/main" id="{69BE8634-B07E-4345-BB17-818D5A25270C}"/>
            </a:ext>
          </a:extLst>
        </xdr:cNvPr>
        <xdr:cNvSpPr txBox="1">
          <a:spLocks noChangeArrowheads="1"/>
        </xdr:cNvSpPr>
      </xdr:nvSpPr>
      <xdr:spPr bwMode="auto">
        <a:xfrm>
          <a:off x="17106900" y="1456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xdr:from>
      <xdr:col>24</xdr:col>
      <xdr:colOff>504825</xdr:colOff>
      <xdr:row>84</xdr:row>
      <xdr:rowOff>161925</xdr:rowOff>
    </xdr:from>
    <xdr:to>
      <xdr:col>24</xdr:col>
      <xdr:colOff>609600</xdr:colOff>
      <xdr:row>85</xdr:row>
      <xdr:rowOff>95250</xdr:rowOff>
    </xdr:to>
    <xdr:sp macro="" textlink="">
      <xdr:nvSpPr>
        <xdr:cNvPr id="345374" name="AutoShape 256">
          <a:extLst>
            <a:ext uri="{FF2B5EF4-FFF2-40B4-BE49-F238E27FC236}">
              <a16:creationId xmlns:a16="http://schemas.microsoft.com/office/drawing/2014/main" id="{674163B2-B222-47E9-82FE-E243E61FEDDD}"/>
            </a:ext>
          </a:extLst>
        </xdr:cNvPr>
        <xdr:cNvSpPr>
          <a:spLocks noChangeArrowheads="1"/>
        </xdr:cNvSpPr>
      </xdr:nvSpPr>
      <xdr:spPr bwMode="auto">
        <a:xfrm>
          <a:off x="16964025" y="14563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142875</xdr:rowOff>
    </xdr:from>
    <xdr:to>
      <xdr:col>23</xdr:col>
      <xdr:colOff>409575</xdr:colOff>
      <xdr:row>81</xdr:row>
      <xdr:rowOff>152400</xdr:rowOff>
    </xdr:to>
    <xdr:sp macro="" textlink="">
      <xdr:nvSpPr>
        <xdr:cNvPr id="345375" name="Line 257">
          <a:extLst>
            <a:ext uri="{FF2B5EF4-FFF2-40B4-BE49-F238E27FC236}">
              <a16:creationId xmlns:a16="http://schemas.microsoft.com/office/drawing/2014/main" id="{46DA40F6-30E1-4FD5-863C-86EE94375DED}"/>
            </a:ext>
          </a:extLst>
        </xdr:cNvPr>
        <xdr:cNvSpPr>
          <a:spLocks noChangeShapeType="1"/>
        </xdr:cNvSpPr>
      </xdr:nvSpPr>
      <xdr:spPr bwMode="auto">
        <a:xfrm>
          <a:off x="15287625" y="14030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152400</xdr:rowOff>
    </xdr:from>
    <xdr:to>
      <xdr:col>23</xdr:col>
      <xdr:colOff>457200</xdr:colOff>
      <xdr:row>85</xdr:row>
      <xdr:rowOff>85725</xdr:rowOff>
    </xdr:to>
    <xdr:sp macro="" textlink="">
      <xdr:nvSpPr>
        <xdr:cNvPr id="345376" name="AutoShape 258">
          <a:extLst>
            <a:ext uri="{FF2B5EF4-FFF2-40B4-BE49-F238E27FC236}">
              <a16:creationId xmlns:a16="http://schemas.microsoft.com/office/drawing/2014/main" id="{19FE8543-0EBE-4E42-957C-5B652F2C1F18}"/>
            </a:ext>
          </a:extLst>
        </xdr:cNvPr>
        <xdr:cNvSpPr>
          <a:spLocks noChangeArrowheads="1"/>
        </xdr:cNvSpPr>
      </xdr:nvSpPr>
      <xdr:spPr bwMode="auto">
        <a:xfrm>
          <a:off x="16125825" y="1455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95250</xdr:rowOff>
    </xdr:from>
    <xdr:to>
      <xdr:col>24</xdr:col>
      <xdr:colOff>76200</xdr:colOff>
      <xdr:row>86</xdr:row>
      <xdr:rowOff>133350</xdr:rowOff>
    </xdr:to>
    <xdr:sp macro="" textlink="">
      <xdr:nvSpPr>
        <xdr:cNvPr id="10499" name="Text Box 259">
          <a:extLst>
            <a:ext uri="{FF2B5EF4-FFF2-40B4-BE49-F238E27FC236}">
              <a16:creationId xmlns:a16="http://schemas.microsoft.com/office/drawing/2014/main" id="{215120C4-4E17-4DDB-AD9A-2453AF005F05}"/>
            </a:ext>
          </a:extLst>
        </xdr:cNvPr>
        <xdr:cNvSpPr txBox="1">
          <a:spLocks noChangeArrowheads="1"/>
        </xdr:cNvSpPr>
      </xdr:nvSpPr>
      <xdr:spPr bwMode="auto">
        <a:xfrm>
          <a:off x="15801975" y="14668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21</xdr:col>
      <xdr:colOff>0</xdr:colOff>
      <xdr:row>80</xdr:row>
      <xdr:rowOff>152400</xdr:rowOff>
    </xdr:from>
    <xdr:to>
      <xdr:col>22</xdr:col>
      <xdr:colOff>200025</xdr:colOff>
      <xdr:row>81</xdr:row>
      <xdr:rowOff>142875</xdr:rowOff>
    </xdr:to>
    <xdr:sp macro="" textlink="">
      <xdr:nvSpPr>
        <xdr:cNvPr id="345378" name="Line 260">
          <a:extLst>
            <a:ext uri="{FF2B5EF4-FFF2-40B4-BE49-F238E27FC236}">
              <a16:creationId xmlns:a16="http://schemas.microsoft.com/office/drawing/2014/main" id="{004F05D6-A5BF-4B21-874B-2A874C47C673}"/>
            </a:ext>
          </a:extLst>
        </xdr:cNvPr>
        <xdr:cNvSpPr>
          <a:spLocks noChangeShapeType="1"/>
        </xdr:cNvSpPr>
      </xdr:nvSpPr>
      <xdr:spPr bwMode="auto">
        <a:xfrm>
          <a:off x="14401800" y="138684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123825</xdr:rowOff>
    </xdr:from>
    <xdr:to>
      <xdr:col>22</xdr:col>
      <xdr:colOff>257175</xdr:colOff>
      <xdr:row>85</xdr:row>
      <xdr:rowOff>57150</xdr:rowOff>
    </xdr:to>
    <xdr:sp macro="" textlink="">
      <xdr:nvSpPr>
        <xdr:cNvPr id="345379" name="AutoShape 261">
          <a:extLst>
            <a:ext uri="{FF2B5EF4-FFF2-40B4-BE49-F238E27FC236}">
              <a16:creationId xmlns:a16="http://schemas.microsoft.com/office/drawing/2014/main" id="{3BB26409-8562-4F07-A972-7A3FC9362C84}"/>
            </a:ext>
          </a:extLst>
        </xdr:cNvPr>
        <xdr:cNvSpPr>
          <a:spLocks noChangeArrowheads="1"/>
        </xdr:cNvSpPr>
      </xdr:nvSpPr>
      <xdr:spPr bwMode="auto">
        <a:xfrm>
          <a:off x="15240000"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66675</xdr:rowOff>
    </xdr:from>
    <xdr:to>
      <xdr:col>22</xdr:col>
      <xdr:colOff>581025</xdr:colOff>
      <xdr:row>86</xdr:row>
      <xdr:rowOff>104775</xdr:rowOff>
    </xdr:to>
    <xdr:sp macro="" textlink="">
      <xdr:nvSpPr>
        <xdr:cNvPr id="10502" name="Text Box 262">
          <a:extLst>
            <a:ext uri="{FF2B5EF4-FFF2-40B4-BE49-F238E27FC236}">
              <a16:creationId xmlns:a16="http://schemas.microsoft.com/office/drawing/2014/main" id="{FB4A0840-40D5-4BC5-86BB-E52884E82C0A}"/>
            </a:ext>
          </a:extLst>
        </xdr:cNvPr>
        <xdr:cNvSpPr txBox="1">
          <a:spLocks noChangeArrowheads="1"/>
        </xdr:cNvSpPr>
      </xdr:nvSpPr>
      <xdr:spPr bwMode="auto">
        <a:xfrm>
          <a:off x="14906625" y="1463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95.8</a:t>
          </a:r>
        </a:p>
      </xdr:txBody>
    </xdr:sp>
    <xdr:clientData/>
  </xdr:twoCellAnchor>
  <xdr:twoCellAnchor>
    <xdr:from>
      <xdr:col>19</xdr:col>
      <xdr:colOff>485775</xdr:colOff>
      <xdr:row>79</xdr:row>
      <xdr:rowOff>161925</xdr:rowOff>
    </xdr:from>
    <xdr:to>
      <xdr:col>21</xdr:col>
      <xdr:colOff>0</xdr:colOff>
      <xdr:row>80</xdr:row>
      <xdr:rowOff>152400</xdr:rowOff>
    </xdr:to>
    <xdr:sp macro="" textlink="">
      <xdr:nvSpPr>
        <xdr:cNvPr id="345381" name="Line 263">
          <a:extLst>
            <a:ext uri="{FF2B5EF4-FFF2-40B4-BE49-F238E27FC236}">
              <a16:creationId xmlns:a16="http://schemas.microsoft.com/office/drawing/2014/main" id="{6BC00864-5AF1-458B-860F-D8E95D6197D5}"/>
            </a:ext>
          </a:extLst>
        </xdr:cNvPr>
        <xdr:cNvSpPr>
          <a:spLocks noChangeShapeType="1"/>
        </xdr:cNvSpPr>
      </xdr:nvSpPr>
      <xdr:spPr bwMode="auto">
        <a:xfrm>
          <a:off x="13515975" y="137064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95250</xdr:rowOff>
    </xdr:from>
    <xdr:to>
      <xdr:col>21</xdr:col>
      <xdr:colOff>47625</xdr:colOff>
      <xdr:row>85</xdr:row>
      <xdr:rowOff>28575</xdr:rowOff>
    </xdr:to>
    <xdr:sp macro="" textlink="">
      <xdr:nvSpPr>
        <xdr:cNvPr id="345382" name="AutoShape 264">
          <a:extLst>
            <a:ext uri="{FF2B5EF4-FFF2-40B4-BE49-F238E27FC236}">
              <a16:creationId xmlns:a16="http://schemas.microsoft.com/office/drawing/2014/main" id="{0DC392BD-3CBC-40A9-AE73-59330AA110E1}"/>
            </a:ext>
          </a:extLst>
        </xdr:cNvPr>
        <xdr:cNvSpPr>
          <a:spLocks noChangeArrowheads="1"/>
        </xdr:cNvSpPr>
      </xdr:nvSpPr>
      <xdr:spPr bwMode="auto">
        <a:xfrm>
          <a:off x="14354175" y="1449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38100</xdr:rowOff>
    </xdr:from>
    <xdr:to>
      <xdr:col>21</xdr:col>
      <xdr:colOff>381000</xdr:colOff>
      <xdr:row>86</xdr:row>
      <xdr:rowOff>76200</xdr:rowOff>
    </xdr:to>
    <xdr:sp macro="" textlink="">
      <xdr:nvSpPr>
        <xdr:cNvPr id="10505" name="Text Box 265">
          <a:extLst>
            <a:ext uri="{FF2B5EF4-FFF2-40B4-BE49-F238E27FC236}">
              <a16:creationId xmlns:a16="http://schemas.microsoft.com/office/drawing/2014/main" id="{AABBBFFC-CE05-49CD-A71E-5AB50A428944}"/>
            </a:ext>
          </a:extLst>
        </xdr:cNvPr>
        <xdr:cNvSpPr txBox="1">
          <a:spLocks noChangeArrowheads="1"/>
        </xdr:cNvSpPr>
      </xdr:nvSpPr>
      <xdr:spPr bwMode="auto">
        <a:xfrm>
          <a:off x="14020800" y="1461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345384" name="AutoShape 266">
          <a:extLst>
            <a:ext uri="{FF2B5EF4-FFF2-40B4-BE49-F238E27FC236}">
              <a16:creationId xmlns:a16="http://schemas.microsoft.com/office/drawing/2014/main" id="{F32ECC11-166F-4C20-9AC1-0C042E5F5FD2}"/>
            </a:ext>
          </a:extLst>
        </xdr:cNvPr>
        <xdr:cNvSpPr>
          <a:spLocks noChangeArrowheads="1"/>
        </xdr:cNvSpPr>
      </xdr:nvSpPr>
      <xdr:spPr bwMode="auto">
        <a:xfrm>
          <a:off x="13458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0</xdr:rowOff>
    </xdr:from>
    <xdr:to>
      <xdr:col>20</xdr:col>
      <xdr:colOff>180975</xdr:colOff>
      <xdr:row>86</xdr:row>
      <xdr:rowOff>38100</xdr:rowOff>
    </xdr:to>
    <xdr:sp macro="" textlink="">
      <xdr:nvSpPr>
        <xdr:cNvPr id="10507" name="Text Box 267">
          <a:extLst>
            <a:ext uri="{FF2B5EF4-FFF2-40B4-BE49-F238E27FC236}">
              <a16:creationId xmlns:a16="http://schemas.microsoft.com/office/drawing/2014/main" id="{42737EEC-1AB6-49C6-A59D-16059DC07508}"/>
            </a:ext>
          </a:extLst>
        </xdr:cNvPr>
        <xdr:cNvSpPr txBox="1">
          <a:spLocks noChangeArrowheads="1"/>
        </xdr:cNvSpPr>
      </xdr:nvSpPr>
      <xdr:spPr bwMode="auto">
        <a:xfrm>
          <a:off x="13134975" y="1457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a:extLst>
            <a:ext uri="{FF2B5EF4-FFF2-40B4-BE49-F238E27FC236}">
              <a16:creationId xmlns:a16="http://schemas.microsoft.com/office/drawing/2014/main" id="{FCE5DB86-B7D9-4E9B-B750-E4E21A6B5282}"/>
            </a:ext>
          </a:extLst>
        </xdr:cNvPr>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a:extLst>
            <a:ext uri="{FF2B5EF4-FFF2-40B4-BE49-F238E27FC236}">
              <a16:creationId xmlns:a16="http://schemas.microsoft.com/office/drawing/2014/main" id="{721AF384-1E65-4F2A-85D5-6E915798E9DF}"/>
            </a:ext>
          </a:extLst>
        </xdr:cNvPr>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a:extLst>
            <a:ext uri="{FF2B5EF4-FFF2-40B4-BE49-F238E27FC236}">
              <a16:creationId xmlns:a16="http://schemas.microsoft.com/office/drawing/2014/main" id="{DD8A5154-849C-48A5-AEF9-63807C78694E}"/>
            </a:ext>
          </a:extLst>
        </xdr:cNvPr>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a:extLst>
            <a:ext uri="{FF2B5EF4-FFF2-40B4-BE49-F238E27FC236}">
              <a16:creationId xmlns:a16="http://schemas.microsoft.com/office/drawing/2014/main" id="{E22EAFC6-FB95-4097-80D7-52BE9A303C1C}"/>
            </a:ext>
          </a:extLst>
        </xdr:cNvPr>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a:extLst>
            <a:ext uri="{FF2B5EF4-FFF2-40B4-BE49-F238E27FC236}">
              <a16:creationId xmlns:a16="http://schemas.microsoft.com/office/drawing/2014/main" id="{85E6CA1A-A25D-4572-A741-F3BC6355B035}"/>
            </a:ext>
          </a:extLst>
        </xdr:cNvPr>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81</xdr:row>
      <xdr:rowOff>142875</xdr:rowOff>
    </xdr:from>
    <xdr:to>
      <xdr:col>24</xdr:col>
      <xdr:colOff>609600</xdr:colOff>
      <xdr:row>82</xdr:row>
      <xdr:rowOff>76200</xdr:rowOff>
    </xdr:to>
    <xdr:sp macro="" textlink="">
      <xdr:nvSpPr>
        <xdr:cNvPr id="345391" name="Oval 273">
          <a:extLst>
            <a:ext uri="{FF2B5EF4-FFF2-40B4-BE49-F238E27FC236}">
              <a16:creationId xmlns:a16="http://schemas.microsoft.com/office/drawing/2014/main" id="{323C4C8C-ADE7-4432-8902-86CEC5D564CB}"/>
            </a:ext>
          </a:extLst>
        </xdr:cNvPr>
        <xdr:cNvSpPr>
          <a:spLocks noChangeArrowheads="1"/>
        </xdr:cNvSpPr>
      </xdr:nvSpPr>
      <xdr:spPr bwMode="auto">
        <a:xfrm>
          <a:off x="16964025"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81</xdr:row>
      <xdr:rowOff>19050</xdr:rowOff>
    </xdr:from>
    <xdr:to>
      <xdr:col>26</xdr:col>
      <xdr:colOff>38100</xdr:colOff>
      <xdr:row>82</xdr:row>
      <xdr:rowOff>57150</xdr:rowOff>
    </xdr:to>
    <xdr:sp macro="" textlink="">
      <xdr:nvSpPr>
        <xdr:cNvPr id="10514" name="給与水準   （国との比較）該当値テキスト">
          <a:extLst>
            <a:ext uri="{FF2B5EF4-FFF2-40B4-BE49-F238E27FC236}">
              <a16:creationId xmlns:a16="http://schemas.microsoft.com/office/drawing/2014/main" id="{1F5020D5-2575-45BD-8F95-5C9CA27B892B}"/>
            </a:ext>
          </a:extLst>
        </xdr:cNvPr>
        <xdr:cNvSpPr txBox="1">
          <a:spLocks noChangeArrowheads="1"/>
        </xdr:cNvSpPr>
      </xdr:nvSpPr>
      <xdr:spPr bwMode="auto">
        <a:xfrm>
          <a:off x="17106900" y="1390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92.1</a:t>
          </a:r>
        </a:p>
      </xdr:txBody>
    </xdr:sp>
    <xdr:clientData/>
  </xdr:twoCellAnchor>
  <xdr:twoCellAnchor>
    <xdr:from>
      <xdr:col>23</xdr:col>
      <xdr:colOff>352425</xdr:colOff>
      <xdr:row>81</xdr:row>
      <xdr:rowOff>104775</xdr:rowOff>
    </xdr:from>
    <xdr:to>
      <xdr:col>23</xdr:col>
      <xdr:colOff>457200</xdr:colOff>
      <xdr:row>82</xdr:row>
      <xdr:rowOff>38100</xdr:rowOff>
    </xdr:to>
    <xdr:sp macro="" textlink="">
      <xdr:nvSpPr>
        <xdr:cNvPr id="345393" name="Oval 275">
          <a:extLst>
            <a:ext uri="{FF2B5EF4-FFF2-40B4-BE49-F238E27FC236}">
              <a16:creationId xmlns:a16="http://schemas.microsoft.com/office/drawing/2014/main" id="{CEBCE1AB-7884-4780-BC71-8AC68E1D92D5}"/>
            </a:ext>
          </a:extLst>
        </xdr:cNvPr>
        <xdr:cNvSpPr>
          <a:spLocks noChangeArrowheads="1"/>
        </xdr:cNvSpPr>
      </xdr:nvSpPr>
      <xdr:spPr bwMode="auto">
        <a:xfrm>
          <a:off x="16125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76200</xdr:rowOff>
    </xdr:from>
    <xdr:to>
      <xdr:col>24</xdr:col>
      <xdr:colOff>76200</xdr:colOff>
      <xdr:row>81</xdr:row>
      <xdr:rowOff>114300</xdr:rowOff>
    </xdr:to>
    <xdr:sp macro="" textlink="">
      <xdr:nvSpPr>
        <xdr:cNvPr id="10516" name="Text Box 276">
          <a:extLst>
            <a:ext uri="{FF2B5EF4-FFF2-40B4-BE49-F238E27FC236}">
              <a16:creationId xmlns:a16="http://schemas.microsoft.com/office/drawing/2014/main" id="{1EEB3D6F-6365-43F2-8B0B-75A33D722916}"/>
            </a:ext>
          </a:extLst>
        </xdr:cNvPr>
        <xdr:cNvSpPr txBox="1">
          <a:spLocks noChangeArrowheads="1"/>
        </xdr:cNvSpPr>
      </xdr:nvSpPr>
      <xdr:spPr bwMode="auto">
        <a:xfrm>
          <a:off x="15801975" y="13792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91.8</a:t>
          </a:r>
        </a:p>
      </xdr:txBody>
    </xdr:sp>
    <xdr:clientData/>
  </xdr:twoCellAnchor>
  <xdr:twoCellAnchor>
    <xdr:from>
      <xdr:col>22</xdr:col>
      <xdr:colOff>152400</xdr:colOff>
      <xdr:row>81</xdr:row>
      <xdr:rowOff>85725</xdr:rowOff>
    </xdr:from>
    <xdr:to>
      <xdr:col>22</xdr:col>
      <xdr:colOff>257175</xdr:colOff>
      <xdr:row>82</xdr:row>
      <xdr:rowOff>19050</xdr:rowOff>
    </xdr:to>
    <xdr:sp macro="" textlink="">
      <xdr:nvSpPr>
        <xdr:cNvPr id="345395" name="Oval 277">
          <a:extLst>
            <a:ext uri="{FF2B5EF4-FFF2-40B4-BE49-F238E27FC236}">
              <a16:creationId xmlns:a16="http://schemas.microsoft.com/office/drawing/2014/main" id="{6FEA5A59-858C-44A9-997F-2878E440476E}"/>
            </a:ext>
          </a:extLst>
        </xdr:cNvPr>
        <xdr:cNvSpPr>
          <a:spLocks noChangeArrowheads="1"/>
        </xdr:cNvSpPr>
      </xdr:nvSpPr>
      <xdr:spPr bwMode="auto">
        <a:xfrm>
          <a:off x="15240000"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57150</xdr:rowOff>
    </xdr:from>
    <xdr:to>
      <xdr:col>22</xdr:col>
      <xdr:colOff>581025</xdr:colOff>
      <xdr:row>81</xdr:row>
      <xdr:rowOff>95250</xdr:rowOff>
    </xdr:to>
    <xdr:sp macro="" textlink="">
      <xdr:nvSpPr>
        <xdr:cNvPr id="10518" name="Text Box 278">
          <a:extLst>
            <a:ext uri="{FF2B5EF4-FFF2-40B4-BE49-F238E27FC236}">
              <a16:creationId xmlns:a16="http://schemas.microsoft.com/office/drawing/2014/main" id="{C02DD485-CDC8-4691-93A7-8B39FAE345F2}"/>
            </a:ext>
          </a:extLst>
        </xdr:cNvPr>
        <xdr:cNvSpPr txBox="1">
          <a:spLocks noChangeArrowheads="1"/>
        </xdr:cNvSpPr>
      </xdr:nvSpPr>
      <xdr:spPr bwMode="auto">
        <a:xfrm>
          <a:off x="1490662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91.7</a:t>
          </a:r>
        </a:p>
      </xdr:txBody>
    </xdr:sp>
    <xdr:clientData/>
  </xdr:twoCellAnchor>
  <xdr:twoCellAnchor>
    <xdr:from>
      <xdr:col>20</xdr:col>
      <xdr:colOff>638175</xdr:colOff>
      <xdr:row>80</xdr:row>
      <xdr:rowOff>104775</xdr:rowOff>
    </xdr:from>
    <xdr:to>
      <xdr:col>21</xdr:col>
      <xdr:colOff>47625</xdr:colOff>
      <xdr:row>81</xdr:row>
      <xdr:rowOff>28575</xdr:rowOff>
    </xdr:to>
    <xdr:sp macro="" textlink="">
      <xdr:nvSpPr>
        <xdr:cNvPr id="345397" name="Oval 279">
          <a:extLst>
            <a:ext uri="{FF2B5EF4-FFF2-40B4-BE49-F238E27FC236}">
              <a16:creationId xmlns:a16="http://schemas.microsoft.com/office/drawing/2014/main" id="{407DCDC5-5A1D-490E-AFB8-BCE5D0599151}"/>
            </a:ext>
          </a:extLst>
        </xdr:cNvPr>
        <xdr:cNvSpPr>
          <a:spLocks noChangeArrowheads="1"/>
        </xdr:cNvSpPr>
      </xdr:nvSpPr>
      <xdr:spPr bwMode="auto">
        <a:xfrm>
          <a:off x="14354175" y="13820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66675</xdr:rowOff>
    </xdr:from>
    <xdr:to>
      <xdr:col>21</xdr:col>
      <xdr:colOff>381000</xdr:colOff>
      <xdr:row>80</xdr:row>
      <xdr:rowOff>104775</xdr:rowOff>
    </xdr:to>
    <xdr:sp macro="" textlink="">
      <xdr:nvSpPr>
        <xdr:cNvPr id="10520" name="Text Box 280">
          <a:extLst>
            <a:ext uri="{FF2B5EF4-FFF2-40B4-BE49-F238E27FC236}">
              <a16:creationId xmlns:a16="http://schemas.microsoft.com/office/drawing/2014/main" id="{B9500E5B-6E92-42D4-A938-B57D8CA61CAA}"/>
            </a:ext>
          </a:extLst>
        </xdr:cNvPr>
        <xdr:cNvSpPr txBox="1">
          <a:spLocks noChangeArrowheads="1"/>
        </xdr:cNvSpPr>
      </xdr:nvSpPr>
      <xdr:spPr bwMode="auto">
        <a:xfrm>
          <a:off x="14020800" y="1361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90.5</a:t>
          </a:r>
        </a:p>
      </xdr:txBody>
    </xdr:sp>
    <xdr:clientData/>
  </xdr:twoCellAnchor>
  <xdr:twoCellAnchor>
    <xdr:from>
      <xdr:col>19</xdr:col>
      <xdr:colOff>428625</xdr:colOff>
      <xdr:row>79</xdr:row>
      <xdr:rowOff>114300</xdr:rowOff>
    </xdr:from>
    <xdr:to>
      <xdr:col>19</xdr:col>
      <xdr:colOff>533400</xdr:colOff>
      <xdr:row>80</xdr:row>
      <xdr:rowOff>38100</xdr:rowOff>
    </xdr:to>
    <xdr:sp macro="" textlink="">
      <xdr:nvSpPr>
        <xdr:cNvPr id="345399" name="Oval 281">
          <a:extLst>
            <a:ext uri="{FF2B5EF4-FFF2-40B4-BE49-F238E27FC236}">
              <a16:creationId xmlns:a16="http://schemas.microsoft.com/office/drawing/2014/main" id="{8A5DBABD-ED7A-46A4-88C5-B67836F80F49}"/>
            </a:ext>
          </a:extLst>
        </xdr:cNvPr>
        <xdr:cNvSpPr>
          <a:spLocks noChangeArrowheads="1"/>
        </xdr:cNvSpPr>
      </xdr:nvSpPr>
      <xdr:spPr bwMode="auto">
        <a:xfrm>
          <a:off x="13458825"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76200</xdr:rowOff>
    </xdr:from>
    <xdr:to>
      <xdr:col>20</xdr:col>
      <xdr:colOff>180975</xdr:colOff>
      <xdr:row>79</xdr:row>
      <xdr:rowOff>114300</xdr:rowOff>
    </xdr:to>
    <xdr:sp macro="" textlink="">
      <xdr:nvSpPr>
        <xdr:cNvPr id="10522" name="Text Box 282">
          <a:extLst>
            <a:ext uri="{FF2B5EF4-FFF2-40B4-BE49-F238E27FC236}">
              <a16:creationId xmlns:a16="http://schemas.microsoft.com/office/drawing/2014/main" id="{D804D087-580F-4265-8757-59A54D43E9F7}"/>
            </a:ext>
          </a:extLst>
        </xdr:cNvPr>
        <xdr:cNvSpPr txBox="1">
          <a:spLocks noChangeArrowheads="1"/>
        </xdr:cNvSpPr>
      </xdr:nvSpPr>
      <xdr:spPr bwMode="auto">
        <a:xfrm>
          <a:off x="13134975"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a:extLst>
            <a:ext uri="{FF2B5EF4-FFF2-40B4-BE49-F238E27FC236}">
              <a16:creationId xmlns:a16="http://schemas.microsoft.com/office/drawing/2014/main" id="{A8CBF4D3-BD55-440D-B9FA-439A698A0389}"/>
            </a:ext>
          </a:extLst>
        </xdr:cNvPr>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4" name="Text Box 284">
          <a:extLst>
            <a:ext uri="{FF2B5EF4-FFF2-40B4-BE49-F238E27FC236}">
              <a16:creationId xmlns:a16="http://schemas.microsoft.com/office/drawing/2014/main" id="{4C047098-5B96-4AA1-80C9-6608BA249AD6}"/>
            </a:ext>
          </a:extLst>
        </xdr:cNvPr>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a:extLst>
            <a:ext uri="{FF2B5EF4-FFF2-40B4-BE49-F238E27FC236}">
              <a16:creationId xmlns:a16="http://schemas.microsoft.com/office/drawing/2014/main" id="{52CE3D5D-683B-4451-AC41-68EB98669DBF}"/>
            </a:ext>
          </a:extLst>
        </xdr:cNvPr>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[10.72</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a:extLst>
            <a:ext uri="{FF2B5EF4-FFF2-40B4-BE49-F238E27FC236}">
              <a16:creationId xmlns:a16="http://schemas.microsoft.com/office/drawing/2014/main" id="{E9F33EA9-F81C-4345-818A-27E84F64CB26}"/>
            </a:ext>
          </a:extLst>
        </xdr:cNvPr>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a:extLst>
            <a:ext uri="{FF2B5EF4-FFF2-40B4-BE49-F238E27FC236}">
              <a16:creationId xmlns:a16="http://schemas.microsoft.com/office/drawing/2014/main" id="{DBEC3FD8-61D0-4779-84A2-2916B8011D2B}"/>
            </a:ext>
          </a:extLst>
        </xdr:cNvPr>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60/88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a:extLst>
            <a:ext uri="{FF2B5EF4-FFF2-40B4-BE49-F238E27FC236}">
              <a16:creationId xmlns:a16="http://schemas.microsoft.com/office/drawing/2014/main" id="{DCAE9FB6-2A07-48A1-A111-B501EB7ADF7B}"/>
            </a:ext>
          </a:extLst>
        </xdr:cNvPr>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a:extLst>
            <a:ext uri="{FF2B5EF4-FFF2-40B4-BE49-F238E27FC236}">
              <a16:creationId xmlns:a16="http://schemas.microsoft.com/office/drawing/2014/main" id="{736696D8-A5E7-460D-9B08-0021F6E858BF}"/>
            </a:ext>
          </a:extLst>
        </xdr:cNvPr>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a:extLst>
            <a:ext uri="{FF2B5EF4-FFF2-40B4-BE49-F238E27FC236}">
              <a16:creationId xmlns:a16="http://schemas.microsoft.com/office/drawing/2014/main" id="{0BE01A3E-2605-472C-855C-C5F44C51456A}"/>
            </a:ext>
          </a:extLst>
        </xdr:cNvPr>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a:extLst>
            <a:ext uri="{FF2B5EF4-FFF2-40B4-BE49-F238E27FC236}">
              <a16:creationId xmlns:a16="http://schemas.microsoft.com/office/drawing/2014/main" id="{8AD14E48-1763-45C6-AB71-69EAD3A7D28D}"/>
            </a:ext>
          </a:extLst>
        </xdr:cNvPr>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45410" name="Rectangle 292">
          <a:extLst>
            <a:ext uri="{FF2B5EF4-FFF2-40B4-BE49-F238E27FC236}">
              <a16:creationId xmlns:a16="http://schemas.microsoft.com/office/drawing/2014/main" id="{0F582D49-E2A0-4F18-B4AB-6DA2F1591FB2}"/>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45411" name="Rectangle 293">
          <a:extLst>
            <a:ext uri="{FF2B5EF4-FFF2-40B4-BE49-F238E27FC236}">
              <a16:creationId xmlns:a16="http://schemas.microsoft.com/office/drawing/2014/main" id="{44432F7C-35EA-4E7F-9889-45B72F34EB79}"/>
            </a:ext>
          </a:extLst>
        </xdr:cNvPr>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a:extLst>
            <a:ext uri="{FF2B5EF4-FFF2-40B4-BE49-F238E27FC236}">
              <a16:creationId xmlns:a16="http://schemas.microsoft.com/office/drawing/2014/main" id="{2F3FB906-F91E-4E73-B622-2D6435E9B626}"/>
            </a:ext>
          </a:extLst>
        </xdr:cNvPr>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32879" name="Rectangle 295">
          <a:extLst>
            <a:ext uri="{FF2B5EF4-FFF2-40B4-BE49-F238E27FC236}">
              <a16:creationId xmlns:a16="http://schemas.microsoft.com/office/drawing/2014/main" id="{7BB0FADC-70D2-4980-8B63-A9289CE79E99}"/>
            </a:ext>
          </a:extLst>
        </xdr:cNvPr>
        <xdr:cNvSpPr>
          <a:spLocks noChangeArrowheads="1"/>
        </xdr:cNvSpPr>
      </xdr:nvSpPr>
      <xdr:spPr bwMode="auto">
        <a:xfrm>
          <a:off x="18221325" y="9906000"/>
          <a:ext cx="5781675" cy="2028825"/>
        </a:xfrm>
        <a:prstGeom prst="rect">
          <a:avLst/>
        </a:prstGeom>
        <a:noFill/>
        <a:ln w="9525">
          <a:noFill/>
          <a:miter lim="800000"/>
          <a:headEnd/>
          <a:tailEnd/>
        </a:ln>
      </xdr:spPr>
      <xdr:txBody>
        <a:bodyPr/>
        <a:lstStyle/>
        <a:p>
          <a:r>
            <a:rPr lang="ja-JP" altLang="en-US"/>
            <a:t>市有施設を多く抱え、子育て支援、高齢者への介護予防やグリーンツーリズム事業を積極的に推進していること等から、類似団体平均を上回っています。定員適正化計画に基づき職員の新規採用の抑制、技能労務職員の退職者の不補充や民間委託等の推進により、平成</a:t>
          </a:r>
          <a:r>
            <a:rPr lang="en-US" altLang="ja-JP"/>
            <a:t>21</a:t>
          </a:r>
          <a:r>
            <a:rPr lang="ja-JP" altLang="en-US"/>
            <a:t>年度から平成</a:t>
          </a:r>
          <a:r>
            <a:rPr lang="en-US" altLang="ja-JP"/>
            <a:t>23</a:t>
          </a:r>
          <a:r>
            <a:rPr lang="en-US" altLang="ja-JP" baseline="0"/>
            <a:t> </a:t>
          </a:r>
          <a:r>
            <a:rPr lang="ja-JP" altLang="en-US"/>
            <a:t>年度までで</a:t>
          </a:r>
          <a:r>
            <a:rPr lang="en-US" altLang="ja-JP"/>
            <a:t>15</a:t>
          </a:r>
          <a:r>
            <a:rPr lang="ja-JP" altLang="en-US"/>
            <a:t>人削減を見込んでいます。</a:t>
          </a:r>
        </a:p>
      </xdr:txBody>
    </xdr:sp>
    <xdr:clientData/>
  </xdr:twoCellAnchor>
  <xdr:oneCellAnchor>
    <xdr:from>
      <xdr:col>18</xdr:col>
      <xdr:colOff>485775</xdr:colOff>
      <xdr:row>55</xdr:row>
      <xdr:rowOff>9525</xdr:rowOff>
    </xdr:from>
    <xdr:ext cx="183640" cy="151836"/>
    <xdr:sp macro="" textlink="">
      <xdr:nvSpPr>
        <xdr:cNvPr id="10536" name="Text Box 296">
          <a:extLst>
            <a:ext uri="{FF2B5EF4-FFF2-40B4-BE49-F238E27FC236}">
              <a16:creationId xmlns:a16="http://schemas.microsoft.com/office/drawing/2014/main" id="{B03634CA-01F0-40DD-8FFC-78D91725B2DA}"/>
            </a:ext>
          </a:extLst>
        </xdr:cNvPr>
        <xdr:cNvSpPr txBox="1">
          <a:spLocks noChangeArrowheads="1"/>
        </xdr:cNvSpPr>
      </xdr:nvSpPr>
      <xdr:spPr bwMode="auto">
        <a:xfrm>
          <a:off x="12830175" y="9439275"/>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45415" name="Line 297">
          <a:extLst>
            <a:ext uri="{FF2B5EF4-FFF2-40B4-BE49-F238E27FC236}">
              <a16:creationId xmlns:a16="http://schemas.microsoft.com/office/drawing/2014/main" id="{5465E042-0CEF-4620-9AA6-111E2C2EBB62}"/>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a:extLst>
            <a:ext uri="{FF2B5EF4-FFF2-40B4-BE49-F238E27FC236}">
              <a16:creationId xmlns:a16="http://schemas.microsoft.com/office/drawing/2014/main" id="{05B51664-9607-4800-B491-2DCFCE65E64F}"/>
            </a:ext>
          </a:extLst>
        </xdr:cNvPr>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45417" name="Line 299">
          <a:extLst>
            <a:ext uri="{FF2B5EF4-FFF2-40B4-BE49-F238E27FC236}">
              <a16:creationId xmlns:a16="http://schemas.microsoft.com/office/drawing/2014/main" id="{77B2C379-9B35-42C4-BC12-3258C9430B35}"/>
            </a:ext>
          </a:extLst>
        </xdr:cNvPr>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a:extLst>
            <a:ext uri="{FF2B5EF4-FFF2-40B4-BE49-F238E27FC236}">
              <a16:creationId xmlns:a16="http://schemas.microsoft.com/office/drawing/2014/main" id="{057C582A-A7A4-45AD-9223-E7728A080137}"/>
            </a:ext>
          </a:extLst>
        </xdr:cNvPr>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45419" name="Line 301">
          <a:extLst>
            <a:ext uri="{FF2B5EF4-FFF2-40B4-BE49-F238E27FC236}">
              <a16:creationId xmlns:a16="http://schemas.microsoft.com/office/drawing/2014/main" id="{017FCA44-71C5-4ECF-88DA-66CD8F3C3489}"/>
            </a:ext>
          </a:extLst>
        </xdr:cNvPr>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a:extLst>
            <a:ext uri="{FF2B5EF4-FFF2-40B4-BE49-F238E27FC236}">
              <a16:creationId xmlns:a16="http://schemas.microsoft.com/office/drawing/2014/main" id="{F30C7E07-EA6F-43D0-A6AC-3BAC44080D4F}"/>
            </a:ext>
          </a:extLst>
        </xdr:cNvPr>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45421" name="Line 303">
          <a:extLst>
            <a:ext uri="{FF2B5EF4-FFF2-40B4-BE49-F238E27FC236}">
              <a16:creationId xmlns:a16="http://schemas.microsoft.com/office/drawing/2014/main" id="{CA50DD1D-2E79-4FA2-80E7-4C121CB60CCA}"/>
            </a:ext>
          </a:extLst>
        </xdr:cNvPr>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a:extLst>
            <a:ext uri="{FF2B5EF4-FFF2-40B4-BE49-F238E27FC236}">
              <a16:creationId xmlns:a16="http://schemas.microsoft.com/office/drawing/2014/main" id="{99D52646-C043-4F35-AD15-774F92F9CFA1}"/>
            </a:ext>
          </a:extLst>
        </xdr:cNvPr>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45423" name="Line 305">
          <a:extLst>
            <a:ext uri="{FF2B5EF4-FFF2-40B4-BE49-F238E27FC236}">
              <a16:creationId xmlns:a16="http://schemas.microsoft.com/office/drawing/2014/main" id="{6949E5B7-3097-40A2-B261-C0896E4141DB}"/>
            </a:ext>
          </a:extLst>
        </xdr:cNvPr>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a:extLst>
            <a:ext uri="{FF2B5EF4-FFF2-40B4-BE49-F238E27FC236}">
              <a16:creationId xmlns:a16="http://schemas.microsoft.com/office/drawing/2014/main" id="{826DE302-1FA0-4067-97D9-185142EF8074}"/>
            </a:ext>
          </a:extLst>
        </xdr:cNvPr>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45425" name="Line 307">
          <a:extLst>
            <a:ext uri="{FF2B5EF4-FFF2-40B4-BE49-F238E27FC236}">
              <a16:creationId xmlns:a16="http://schemas.microsoft.com/office/drawing/2014/main" id="{BD866337-0434-420F-ABF0-DFA4C9CA285E}"/>
            </a:ext>
          </a:extLst>
        </xdr:cNvPr>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a:extLst>
            <a:ext uri="{FF2B5EF4-FFF2-40B4-BE49-F238E27FC236}">
              <a16:creationId xmlns:a16="http://schemas.microsoft.com/office/drawing/2014/main" id="{75C35F26-95CA-4A3C-A810-C3CB513C1B76}"/>
            </a:ext>
          </a:extLst>
        </xdr:cNvPr>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45427" name="Line 309">
          <a:extLst>
            <a:ext uri="{FF2B5EF4-FFF2-40B4-BE49-F238E27FC236}">
              <a16:creationId xmlns:a16="http://schemas.microsoft.com/office/drawing/2014/main" id="{EC819BAF-0C9F-46D7-A56B-B1A49BCCA100}"/>
            </a:ext>
          </a:extLst>
        </xdr:cNvPr>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a:extLst>
            <a:ext uri="{FF2B5EF4-FFF2-40B4-BE49-F238E27FC236}">
              <a16:creationId xmlns:a16="http://schemas.microsoft.com/office/drawing/2014/main" id="{FD5524FC-136B-4820-ADB0-833DA2EA8B7E}"/>
            </a:ext>
          </a:extLst>
        </xdr:cNvPr>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45429" name="Line 311">
          <a:extLst>
            <a:ext uri="{FF2B5EF4-FFF2-40B4-BE49-F238E27FC236}">
              <a16:creationId xmlns:a16="http://schemas.microsoft.com/office/drawing/2014/main" id="{688B0484-CE97-4C74-9D82-C934C0FB8A77}"/>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a:extLst>
            <a:ext uri="{FF2B5EF4-FFF2-40B4-BE49-F238E27FC236}">
              <a16:creationId xmlns:a16="http://schemas.microsoft.com/office/drawing/2014/main" id="{B69045AD-1804-4F2F-9F2A-AD51F7462FC3}"/>
            </a:ext>
          </a:extLst>
        </xdr:cNvPr>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45431" name="定員管理の状況グラフ枠">
          <a:extLst>
            <a:ext uri="{FF2B5EF4-FFF2-40B4-BE49-F238E27FC236}">
              <a16:creationId xmlns:a16="http://schemas.microsoft.com/office/drawing/2014/main" id="{B1A5D090-6F48-4F02-9CE1-4EF611560F26}"/>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57</xdr:row>
      <xdr:rowOff>152400</xdr:rowOff>
    </xdr:from>
    <xdr:to>
      <xdr:col>24</xdr:col>
      <xdr:colOff>561975</xdr:colOff>
      <xdr:row>67</xdr:row>
      <xdr:rowOff>123825</xdr:rowOff>
    </xdr:to>
    <xdr:sp macro="" textlink="">
      <xdr:nvSpPr>
        <xdr:cNvPr id="345432" name="Line 314">
          <a:extLst>
            <a:ext uri="{FF2B5EF4-FFF2-40B4-BE49-F238E27FC236}">
              <a16:creationId xmlns:a16="http://schemas.microsoft.com/office/drawing/2014/main" id="{F9764FEB-21CC-48ED-8F81-01158CFFDC9C}"/>
            </a:ext>
          </a:extLst>
        </xdr:cNvPr>
        <xdr:cNvSpPr>
          <a:spLocks noChangeShapeType="1"/>
        </xdr:cNvSpPr>
      </xdr:nvSpPr>
      <xdr:spPr bwMode="auto">
        <a:xfrm flipV="1">
          <a:off x="17021175" y="9925050"/>
          <a:ext cx="0" cy="1685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123825</xdr:rowOff>
    </xdr:from>
    <xdr:to>
      <xdr:col>26</xdr:col>
      <xdr:colOff>38100</xdr:colOff>
      <xdr:row>68</xdr:row>
      <xdr:rowOff>161925</xdr:rowOff>
    </xdr:to>
    <xdr:sp macro="" textlink="">
      <xdr:nvSpPr>
        <xdr:cNvPr id="10555" name="定員管理の状況最小値テキスト">
          <a:extLst>
            <a:ext uri="{FF2B5EF4-FFF2-40B4-BE49-F238E27FC236}">
              <a16:creationId xmlns:a16="http://schemas.microsoft.com/office/drawing/2014/main" id="{E0DCAC6E-C0AE-4328-80D2-C4D094D9F079}"/>
            </a:ext>
          </a:extLst>
        </xdr:cNvPr>
        <xdr:cNvSpPr txBox="1">
          <a:spLocks noChangeArrowheads="1"/>
        </xdr:cNvSpPr>
      </xdr:nvSpPr>
      <xdr:spPr bwMode="auto">
        <a:xfrm>
          <a:off x="17106900"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15.73</a:t>
          </a:r>
        </a:p>
      </xdr:txBody>
    </xdr:sp>
    <xdr:clientData/>
  </xdr:twoCellAnchor>
  <xdr:twoCellAnchor>
    <xdr:from>
      <xdr:col>24</xdr:col>
      <xdr:colOff>466725</xdr:colOff>
      <xdr:row>67</xdr:row>
      <xdr:rowOff>123825</xdr:rowOff>
    </xdr:from>
    <xdr:to>
      <xdr:col>24</xdr:col>
      <xdr:colOff>647700</xdr:colOff>
      <xdr:row>67</xdr:row>
      <xdr:rowOff>123825</xdr:rowOff>
    </xdr:to>
    <xdr:sp macro="" textlink="">
      <xdr:nvSpPr>
        <xdr:cNvPr id="345434" name="Line 316">
          <a:extLst>
            <a:ext uri="{FF2B5EF4-FFF2-40B4-BE49-F238E27FC236}">
              <a16:creationId xmlns:a16="http://schemas.microsoft.com/office/drawing/2014/main" id="{9ADD1D26-9C5E-4114-A20E-1E8770B0FD09}"/>
            </a:ext>
          </a:extLst>
        </xdr:cNvPr>
        <xdr:cNvSpPr>
          <a:spLocks noChangeShapeType="1"/>
        </xdr:cNvSpPr>
      </xdr:nvSpPr>
      <xdr:spPr bwMode="auto">
        <a:xfrm>
          <a:off x="16925925" y="11610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95250</xdr:rowOff>
    </xdr:from>
    <xdr:to>
      <xdr:col>26</xdr:col>
      <xdr:colOff>38100</xdr:colOff>
      <xdr:row>57</xdr:row>
      <xdr:rowOff>133350</xdr:rowOff>
    </xdr:to>
    <xdr:sp macro="" textlink="">
      <xdr:nvSpPr>
        <xdr:cNvPr id="10557" name="定員管理の状況最大値テキスト">
          <a:extLst>
            <a:ext uri="{FF2B5EF4-FFF2-40B4-BE49-F238E27FC236}">
              <a16:creationId xmlns:a16="http://schemas.microsoft.com/office/drawing/2014/main" id="{A6D3702F-D509-46C9-8470-5FDAD8B2F425}"/>
            </a:ext>
          </a:extLst>
        </xdr:cNvPr>
        <xdr:cNvSpPr txBox="1">
          <a:spLocks noChangeArrowheads="1"/>
        </xdr:cNvSpPr>
      </xdr:nvSpPr>
      <xdr:spPr bwMode="auto">
        <a:xfrm>
          <a:off x="17106900" y="969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5.96</a:t>
          </a:r>
        </a:p>
      </xdr:txBody>
    </xdr:sp>
    <xdr:clientData/>
  </xdr:twoCellAnchor>
  <xdr:twoCellAnchor>
    <xdr:from>
      <xdr:col>24</xdr:col>
      <xdr:colOff>466725</xdr:colOff>
      <xdr:row>57</xdr:row>
      <xdr:rowOff>152400</xdr:rowOff>
    </xdr:from>
    <xdr:to>
      <xdr:col>24</xdr:col>
      <xdr:colOff>647700</xdr:colOff>
      <xdr:row>57</xdr:row>
      <xdr:rowOff>152400</xdr:rowOff>
    </xdr:to>
    <xdr:sp macro="" textlink="">
      <xdr:nvSpPr>
        <xdr:cNvPr id="345436" name="Line 318">
          <a:extLst>
            <a:ext uri="{FF2B5EF4-FFF2-40B4-BE49-F238E27FC236}">
              <a16:creationId xmlns:a16="http://schemas.microsoft.com/office/drawing/2014/main" id="{EB6078FE-7EAA-422B-B0BF-BF59A338C200}"/>
            </a:ext>
          </a:extLst>
        </xdr:cNvPr>
        <xdr:cNvSpPr>
          <a:spLocks noChangeShapeType="1"/>
        </xdr:cNvSpPr>
      </xdr:nvSpPr>
      <xdr:spPr bwMode="auto">
        <a:xfrm>
          <a:off x="16925925" y="9925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47625</xdr:rowOff>
    </xdr:from>
    <xdr:to>
      <xdr:col>24</xdr:col>
      <xdr:colOff>561975</xdr:colOff>
      <xdr:row>62</xdr:row>
      <xdr:rowOff>114300</xdr:rowOff>
    </xdr:to>
    <xdr:sp macro="" textlink="">
      <xdr:nvSpPr>
        <xdr:cNvPr id="345437" name="Line 319">
          <a:extLst>
            <a:ext uri="{FF2B5EF4-FFF2-40B4-BE49-F238E27FC236}">
              <a16:creationId xmlns:a16="http://schemas.microsoft.com/office/drawing/2014/main" id="{4743245A-21E3-4E76-A33E-34EF76E76BE0}"/>
            </a:ext>
          </a:extLst>
        </xdr:cNvPr>
        <xdr:cNvSpPr>
          <a:spLocks noChangeShapeType="1"/>
        </xdr:cNvSpPr>
      </xdr:nvSpPr>
      <xdr:spPr bwMode="auto">
        <a:xfrm>
          <a:off x="16182975" y="106775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114300</xdr:rowOff>
    </xdr:from>
    <xdr:to>
      <xdr:col>26</xdr:col>
      <xdr:colOff>38100</xdr:colOff>
      <xdr:row>61</xdr:row>
      <xdr:rowOff>152400</xdr:rowOff>
    </xdr:to>
    <xdr:sp macro="" textlink="">
      <xdr:nvSpPr>
        <xdr:cNvPr id="10560" name="定員管理の状況平均値テキスト">
          <a:extLst>
            <a:ext uri="{FF2B5EF4-FFF2-40B4-BE49-F238E27FC236}">
              <a16:creationId xmlns:a16="http://schemas.microsoft.com/office/drawing/2014/main" id="{8136B5EF-37ED-46AF-A33C-9AE451E4FC6E}"/>
            </a:ext>
          </a:extLst>
        </xdr:cNvPr>
        <xdr:cNvSpPr txBox="1">
          <a:spLocks noChangeArrowheads="1"/>
        </xdr:cNvSpPr>
      </xdr:nvSpPr>
      <xdr:spPr bwMode="auto">
        <a:xfrm>
          <a:off x="17106900" y="10401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9.75</a:t>
          </a:r>
        </a:p>
      </xdr:txBody>
    </xdr:sp>
    <xdr:clientData/>
  </xdr:twoCellAnchor>
  <xdr:twoCellAnchor>
    <xdr:from>
      <xdr:col>24</xdr:col>
      <xdr:colOff>504825</xdr:colOff>
      <xdr:row>61</xdr:row>
      <xdr:rowOff>66675</xdr:rowOff>
    </xdr:from>
    <xdr:to>
      <xdr:col>24</xdr:col>
      <xdr:colOff>609600</xdr:colOff>
      <xdr:row>62</xdr:row>
      <xdr:rowOff>0</xdr:rowOff>
    </xdr:to>
    <xdr:sp macro="" textlink="">
      <xdr:nvSpPr>
        <xdr:cNvPr id="345439" name="AutoShape 321">
          <a:extLst>
            <a:ext uri="{FF2B5EF4-FFF2-40B4-BE49-F238E27FC236}">
              <a16:creationId xmlns:a16="http://schemas.microsoft.com/office/drawing/2014/main" id="{00E78B01-06E6-4517-993B-C33979826FC3}"/>
            </a:ext>
          </a:extLst>
        </xdr:cNvPr>
        <xdr:cNvSpPr>
          <a:spLocks noChangeArrowheads="1"/>
        </xdr:cNvSpPr>
      </xdr:nvSpPr>
      <xdr:spPr bwMode="auto">
        <a:xfrm>
          <a:off x="169640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47625</xdr:rowOff>
    </xdr:from>
    <xdr:to>
      <xdr:col>23</xdr:col>
      <xdr:colOff>409575</xdr:colOff>
      <xdr:row>62</xdr:row>
      <xdr:rowOff>123825</xdr:rowOff>
    </xdr:to>
    <xdr:sp macro="" textlink="">
      <xdr:nvSpPr>
        <xdr:cNvPr id="345440" name="Line 322">
          <a:extLst>
            <a:ext uri="{FF2B5EF4-FFF2-40B4-BE49-F238E27FC236}">
              <a16:creationId xmlns:a16="http://schemas.microsoft.com/office/drawing/2014/main" id="{D2D57F3C-AA49-4276-AAA0-C669A73810FA}"/>
            </a:ext>
          </a:extLst>
        </xdr:cNvPr>
        <xdr:cNvSpPr>
          <a:spLocks noChangeShapeType="1"/>
        </xdr:cNvSpPr>
      </xdr:nvSpPr>
      <xdr:spPr bwMode="auto">
        <a:xfrm flipV="1">
          <a:off x="15287625" y="106775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85725</xdr:rowOff>
    </xdr:from>
    <xdr:to>
      <xdr:col>23</xdr:col>
      <xdr:colOff>457200</xdr:colOff>
      <xdr:row>62</xdr:row>
      <xdr:rowOff>19050</xdr:rowOff>
    </xdr:to>
    <xdr:sp macro="" textlink="">
      <xdr:nvSpPr>
        <xdr:cNvPr id="345441" name="AutoShape 323">
          <a:extLst>
            <a:ext uri="{FF2B5EF4-FFF2-40B4-BE49-F238E27FC236}">
              <a16:creationId xmlns:a16="http://schemas.microsoft.com/office/drawing/2014/main" id="{4B6856D6-CCE6-446F-81CE-183A03944DE3}"/>
            </a:ext>
          </a:extLst>
        </xdr:cNvPr>
        <xdr:cNvSpPr>
          <a:spLocks noChangeArrowheads="1"/>
        </xdr:cNvSpPr>
      </xdr:nvSpPr>
      <xdr:spPr bwMode="auto">
        <a:xfrm>
          <a:off x="16125825" y="1054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57150</xdr:rowOff>
    </xdr:from>
    <xdr:to>
      <xdr:col>24</xdr:col>
      <xdr:colOff>76200</xdr:colOff>
      <xdr:row>61</xdr:row>
      <xdr:rowOff>95250</xdr:rowOff>
    </xdr:to>
    <xdr:sp macro="" textlink="">
      <xdr:nvSpPr>
        <xdr:cNvPr id="10564" name="Text Box 324">
          <a:extLst>
            <a:ext uri="{FF2B5EF4-FFF2-40B4-BE49-F238E27FC236}">
              <a16:creationId xmlns:a16="http://schemas.microsoft.com/office/drawing/2014/main" id="{14714C83-C255-45EA-B599-EFF998EE8B95}"/>
            </a:ext>
          </a:extLst>
        </xdr:cNvPr>
        <xdr:cNvSpPr txBox="1">
          <a:spLocks noChangeArrowheads="1"/>
        </xdr:cNvSpPr>
      </xdr:nvSpPr>
      <xdr:spPr bwMode="auto">
        <a:xfrm>
          <a:off x="15801975" y="10344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9.84</a:t>
          </a:r>
        </a:p>
      </xdr:txBody>
    </xdr:sp>
    <xdr:clientData/>
  </xdr:twoCellAnchor>
  <xdr:twoCellAnchor>
    <xdr:from>
      <xdr:col>21</xdr:col>
      <xdr:colOff>0</xdr:colOff>
      <xdr:row>62</xdr:row>
      <xdr:rowOff>114300</xdr:rowOff>
    </xdr:from>
    <xdr:to>
      <xdr:col>22</xdr:col>
      <xdr:colOff>200025</xdr:colOff>
      <xdr:row>62</xdr:row>
      <xdr:rowOff>123825</xdr:rowOff>
    </xdr:to>
    <xdr:sp macro="" textlink="">
      <xdr:nvSpPr>
        <xdr:cNvPr id="345443" name="Line 325">
          <a:extLst>
            <a:ext uri="{FF2B5EF4-FFF2-40B4-BE49-F238E27FC236}">
              <a16:creationId xmlns:a16="http://schemas.microsoft.com/office/drawing/2014/main" id="{EE574DD8-2416-4C1A-A9F9-3DDFAD657A88}"/>
            </a:ext>
          </a:extLst>
        </xdr:cNvPr>
        <xdr:cNvSpPr>
          <a:spLocks noChangeShapeType="1"/>
        </xdr:cNvSpPr>
      </xdr:nvSpPr>
      <xdr:spPr bwMode="auto">
        <a:xfrm>
          <a:off x="14401800" y="10744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19050</xdr:rowOff>
    </xdr:from>
    <xdr:to>
      <xdr:col>22</xdr:col>
      <xdr:colOff>257175</xdr:colOff>
      <xdr:row>61</xdr:row>
      <xdr:rowOff>123825</xdr:rowOff>
    </xdr:to>
    <xdr:sp macro="" textlink="">
      <xdr:nvSpPr>
        <xdr:cNvPr id="345444" name="AutoShape 326">
          <a:extLst>
            <a:ext uri="{FF2B5EF4-FFF2-40B4-BE49-F238E27FC236}">
              <a16:creationId xmlns:a16="http://schemas.microsoft.com/office/drawing/2014/main" id="{093DFBB0-2C4C-43B6-95C8-F91CE5E24547}"/>
            </a:ext>
          </a:extLst>
        </xdr:cNvPr>
        <xdr:cNvSpPr>
          <a:spLocks noChangeArrowheads="1"/>
        </xdr:cNvSpPr>
      </xdr:nvSpPr>
      <xdr:spPr bwMode="auto">
        <a:xfrm>
          <a:off x="15240000" y="1047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161925</xdr:rowOff>
    </xdr:from>
    <xdr:to>
      <xdr:col>22</xdr:col>
      <xdr:colOff>581025</xdr:colOff>
      <xdr:row>61</xdr:row>
      <xdr:rowOff>28575</xdr:rowOff>
    </xdr:to>
    <xdr:sp macro="" textlink="">
      <xdr:nvSpPr>
        <xdr:cNvPr id="10567" name="Text Box 327">
          <a:extLst>
            <a:ext uri="{FF2B5EF4-FFF2-40B4-BE49-F238E27FC236}">
              <a16:creationId xmlns:a16="http://schemas.microsoft.com/office/drawing/2014/main" id="{C4FA1226-6283-4F86-9227-F435AD7545F3}"/>
            </a:ext>
          </a:extLst>
        </xdr:cNvPr>
        <xdr:cNvSpPr txBox="1">
          <a:spLocks noChangeArrowheads="1"/>
        </xdr:cNvSpPr>
      </xdr:nvSpPr>
      <xdr:spPr bwMode="auto">
        <a:xfrm>
          <a:off x="14906625" y="1027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xdr:from>
      <xdr:col>19</xdr:col>
      <xdr:colOff>485775</xdr:colOff>
      <xdr:row>62</xdr:row>
      <xdr:rowOff>114300</xdr:rowOff>
    </xdr:from>
    <xdr:to>
      <xdr:col>21</xdr:col>
      <xdr:colOff>0</xdr:colOff>
      <xdr:row>63</xdr:row>
      <xdr:rowOff>28575</xdr:rowOff>
    </xdr:to>
    <xdr:sp macro="" textlink="">
      <xdr:nvSpPr>
        <xdr:cNvPr id="345446" name="Line 328">
          <a:extLst>
            <a:ext uri="{FF2B5EF4-FFF2-40B4-BE49-F238E27FC236}">
              <a16:creationId xmlns:a16="http://schemas.microsoft.com/office/drawing/2014/main" id="{D787191F-D1A6-4923-9181-B498126AFDE3}"/>
            </a:ext>
          </a:extLst>
        </xdr:cNvPr>
        <xdr:cNvSpPr>
          <a:spLocks noChangeShapeType="1"/>
        </xdr:cNvSpPr>
      </xdr:nvSpPr>
      <xdr:spPr bwMode="auto">
        <a:xfrm flipV="1">
          <a:off x="13515975" y="107442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133350</xdr:rowOff>
    </xdr:to>
    <xdr:sp macro="" textlink="">
      <xdr:nvSpPr>
        <xdr:cNvPr id="345447" name="AutoShape 329">
          <a:extLst>
            <a:ext uri="{FF2B5EF4-FFF2-40B4-BE49-F238E27FC236}">
              <a16:creationId xmlns:a16="http://schemas.microsoft.com/office/drawing/2014/main" id="{55C1509A-BABC-4805-ABB2-1EA22019A995}"/>
            </a:ext>
          </a:extLst>
        </xdr:cNvPr>
        <xdr:cNvSpPr>
          <a:spLocks noChangeArrowheads="1"/>
        </xdr:cNvSpPr>
      </xdr:nvSpPr>
      <xdr:spPr bwMode="auto">
        <a:xfrm>
          <a:off x="14354175" y="1049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70" name="Text Box 330">
          <a:extLst>
            <a:ext uri="{FF2B5EF4-FFF2-40B4-BE49-F238E27FC236}">
              <a16:creationId xmlns:a16="http://schemas.microsoft.com/office/drawing/2014/main" id="{CC4FDFE2-4D1F-4623-8624-D15AD830D3D4}"/>
            </a:ext>
          </a:extLst>
        </xdr:cNvPr>
        <xdr:cNvSpPr txBox="1">
          <a:spLocks noChangeArrowheads="1"/>
        </xdr:cNvSpPr>
      </xdr:nvSpPr>
      <xdr:spPr bwMode="auto">
        <a:xfrm>
          <a:off x="14020800"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xdr:from>
      <xdr:col>19</xdr:col>
      <xdr:colOff>428625</xdr:colOff>
      <xdr:row>61</xdr:row>
      <xdr:rowOff>85725</xdr:rowOff>
    </xdr:from>
    <xdr:to>
      <xdr:col>19</xdr:col>
      <xdr:colOff>533400</xdr:colOff>
      <xdr:row>62</xdr:row>
      <xdr:rowOff>19050</xdr:rowOff>
    </xdr:to>
    <xdr:sp macro="" textlink="">
      <xdr:nvSpPr>
        <xdr:cNvPr id="345449" name="AutoShape 331">
          <a:extLst>
            <a:ext uri="{FF2B5EF4-FFF2-40B4-BE49-F238E27FC236}">
              <a16:creationId xmlns:a16="http://schemas.microsoft.com/office/drawing/2014/main" id="{B9EB6536-3D1C-46C4-9719-0EB9B255908E}"/>
            </a:ext>
          </a:extLst>
        </xdr:cNvPr>
        <xdr:cNvSpPr>
          <a:spLocks noChangeArrowheads="1"/>
        </xdr:cNvSpPr>
      </xdr:nvSpPr>
      <xdr:spPr bwMode="auto">
        <a:xfrm>
          <a:off x="13458825" y="1054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57150</xdr:rowOff>
    </xdr:from>
    <xdr:to>
      <xdr:col>20</xdr:col>
      <xdr:colOff>180975</xdr:colOff>
      <xdr:row>61</xdr:row>
      <xdr:rowOff>95250</xdr:rowOff>
    </xdr:to>
    <xdr:sp macro="" textlink="">
      <xdr:nvSpPr>
        <xdr:cNvPr id="10572" name="Text Box 332">
          <a:extLst>
            <a:ext uri="{FF2B5EF4-FFF2-40B4-BE49-F238E27FC236}">
              <a16:creationId xmlns:a16="http://schemas.microsoft.com/office/drawing/2014/main" id="{1E0B56AD-0277-4BBA-B2C4-3ED961A82EE0}"/>
            </a:ext>
          </a:extLst>
        </xdr:cNvPr>
        <xdr:cNvSpPr txBox="1">
          <a:spLocks noChangeArrowheads="1"/>
        </xdr:cNvSpPr>
      </xdr:nvSpPr>
      <xdr:spPr bwMode="auto">
        <a:xfrm>
          <a:off x="13134975" y="1034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a:extLst>
            <a:ext uri="{FF2B5EF4-FFF2-40B4-BE49-F238E27FC236}">
              <a16:creationId xmlns:a16="http://schemas.microsoft.com/office/drawing/2014/main" id="{E30EDC03-F577-43CB-8BF9-6E4E6BE17C4F}"/>
            </a:ext>
          </a:extLst>
        </xdr:cNvPr>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a:extLst>
            <a:ext uri="{FF2B5EF4-FFF2-40B4-BE49-F238E27FC236}">
              <a16:creationId xmlns:a16="http://schemas.microsoft.com/office/drawing/2014/main" id="{DEB8654B-9C7F-47A2-8605-062EAA9FC6A9}"/>
            </a:ext>
          </a:extLst>
        </xdr:cNvPr>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a:extLst>
            <a:ext uri="{FF2B5EF4-FFF2-40B4-BE49-F238E27FC236}">
              <a16:creationId xmlns:a16="http://schemas.microsoft.com/office/drawing/2014/main" id="{F2002111-6D6A-4645-BB14-F9A9D95F7272}"/>
            </a:ext>
          </a:extLst>
        </xdr:cNvPr>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a:extLst>
            <a:ext uri="{FF2B5EF4-FFF2-40B4-BE49-F238E27FC236}">
              <a16:creationId xmlns:a16="http://schemas.microsoft.com/office/drawing/2014/main" id="{A929D983-BAB1-4846-9B12-9EFA8437274E}"/>
            </a:ext>
          </a:extLst>
        </xdr:cNvPr>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a:extLst>
            <a:ext uri="{FF2B5EF4-FFF2-40B4-BE49-F238E27FC236}">
              <a16:creationId xmlns:a16="http://schemas.microsoft.com/office/drawing/2014/main" id="{756F3276-19BF-441D-92DB-DEB306C771E8}"/>
            </a:ext>
          </a:extLst>
        </xdr:cNvPr>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62</xdr:row>
      <xdr:rowOff>66675</xdr:rowOff>
    </xdr:from>
    <xdr:to>
      <xdr:col>24</xdr:col>
      <xdr:colOff>609600</xdr:colOff>
      <xdr:row>63</xdr:row>
      <xdr:rowOff>0</xdr:rowOff>
    </xdr:to>
    <xdr:sp macro="" textlink="">
      <xdr:nvSpPr>
        <xdr:cNvPr id="345456" name="Oval 338">
          <a:extLst>
            <a:ext uri="{FF2B5EF4-FFF2-40B4-BE49-F238E27FC236}">
              <a16:creationId xmlns:a16="http://schemas.microsoft.com/office/drawing/2014/main" id="{F94F5AB5-C8EA-4BA0-A2DB-03247985B9BE}"/>
            </a:ext>
          </a:extLst>
        </xdr:cNvPr>
        <xdr:cNvSpPr>
          <a:spLocks noChangeArrowheads="1"/>
        </xdr:cNvSpPr>
      </xdr:nvSpPr>
      <xdr:spPr bwMode="auto">
        <a:xfrm>
          <a:off x="16964025"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66675</xdr:rowOff>
    </xdr:from>
    <xdr:to>
      <xdr:col>26</xdr:col>
      <xdr:colOff>38100</xdr:colOff>
      <xdr:row>63</xdr:row>
      <xdr:rowOff>104775</xdr:rowOff>
    </xdr:to>
    <xdr:sp macro="" textlink="">
      <xdr:nvSpPr>
        <xdr:cNvPr id="10579" name="定員管理の状況該当値テキスト">
          <a:extLst>
            <a:ext uri="{FF2B5EF4-FFF2-40B4-BE49-F238E27FC236}">
              <a16:creationId xmlns:a16="http://schemas.microsoft.com/office/drawing/2014/main" id="{4E5802F3-EC6D-40FE-8068-29180487F17D}"/>
            </a:ext>
          </a:extLst>
        </xdr:cNvPr>
        <xdr:cNvSpPr txBox="1">
          <a:spLocks noChangeArrowheads="1"/>
        </xdr:cNvSpPr>
      </xdr:nvSpPr>
      <xdr:spPr bwMode="auto">
        <a:xfrm>
          <a:off x="17106900" y="1069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10.72</a:t>
          </a:r>
        </a:p>
      </xdr:txBody>
    </xdr:sp>
    <xdr:clientData/>
  </xdr:twoCellAnchor>
  <xdr:twoCellAnchor>
    <xdr:from>
      <xdr:col>23</xdr:col>
      <xdr:colOff>352425</xdr:colOff>
      <xdr:row>61</xdr:row>
      <xdr:rowOff>161925</xdr:rowOff>
    </xdr:from>
    <xdr:to>
      <xdr:col>23</xdr:col>
      <xdr:colOff>457200</xdr:colOff>
      <xdr:row>62</xdr:row>
      <xdr:rowOff>95250</xdr:rowOff>
    </xdr:to>
    <xdr:sp macro="" textlink="">
      <xdr:nvSpPr>
        <xdr:cNvPr id="345458" name="Oval 340">
          <a:extLst>
            <a:ext uri="{FF2B5EF4-FFF2-40B4-BE49-F238E27FC236}">
              <a16:creationId xmlns:a16="http://schemas.microsoft.com/office/drawing/2014/main" id="{ADC04288-13F8-4F44-879F-7FEE1CCC0577}"/>
            </a:ext>
          </a:extLst>
        </xdr:cNvPr>
        <xdr:cNvSpPr>
          <a:spLocks noChangeArrowheads="1"/>
        </xdr:cNvSpPr>
      </xdr:nvSpPr>
      <xdr:spPr bwMode="auto">
        <a:xfrm>
          <a:off x="16125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104775</xdr:rowOff>
    </xdr:from>
    <xdr:to>
      <xdr:col>24</xdr:col>
      <xdr:colOff>76200</xdr:colOff>
      <xdr:row>63</xdr:row>
      <xdr:rowOff>142875</xdr:rowOff>
    </xdr:to>
    <xdr:sp macro="" textlink="">
      <xdr:nvSpPr>
        <xdr:cNvPr id="10581" name="Text Box 341">
          <a:extLst>
            <a:ext uri="{FF2B5EF4-FFF2-40B4-BE49-F238E27FC236}">
              <a16:creationId xmlns:a16="http://schemas.microsoft.com/office/drawing/2014/main" id="{D82CE782-3DA2-4A5E-9F4F-3070D7428F81}"/>
            </a:ext>
          </a:extLst>
        </xdr:cNvPr>
        <xdr:cNvSpPr txBox="1">
          <a:spLocks noChangeArrowheads="1"/>
        </xdr:cNvSpPr>
      </xdr:nvSpPr>
      <xdr:spPr bwMode="auto">
        <a:xfrm>
          <a:off x="15801975" y="10734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10.30</a:t>
          </a:r>
        </a:p>
      </xdr:txBody>
    </xdr:sp>
    <xdr:clientData/>
  </xdr:twoCellAnchor>
  <xdr:twoCellAnchor>
    <xdr:from>
      <xdr:col>22</xdr:col>
      <xdr:colOff>152400</xdr:colOff>
      <xdr:row>62</xdr:row>
      <xdr:rowOff>76200</xdr:rowOff>
    </xdr:from>
    <xdr:to>
      <xdr:col>22</xdr:col>
      <xdr:colOff>257175</xdr:colOff>
      <xdr:row>63</xdr:row>
      <xdr:rowOff>9525</xdr:rowOff>
    </xdr:to>
    <xdr:sp macro="" textlink="">
      <xdr:nvSpPr>
        <xdr:cNvPr id="345460" name="Oval 342">
          <a:extLst>
            <a:ext uri="{FF2B5EF4-FFF2-40B4-BE49-F238E27FC236}">
              <a16:creationId xmlns:a16="http://schemas.microsoft.com/office/drawing/2014/main" id="{605BF197-D234-4A3A-AA3C-8AAAA24580EA}"/>
            </a:ext>
          </a:extLst>
        </xdr:cNvPr>
        <xdr:cNvSpPr>
          <a:spLocks noChangeArrowheads="1"/>
        </xdr:cNvSpPr>
      </xdr:nvSpPr>
      <xdr:spPr bwMode="auto">
        <a:xfrm>
          <a:off x="15240000"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19050</xdr:rowOff>
    </xdr:from>
    <xdr:to>
      <xdr:col>22</xdr:col>
      <xdr:colOff>581025</xdr:colOff>
      <xdr:row>64</xdr:row>
      <xdr:rowOff>57150</xdr:rowOff>
    </xdr:to>
    <xdr:sp macro="" textlink="">
      <xdr:nvSpPr>
        <xdr:cNvPr id="10583" name="Text Box 343">
          <a:extLst>
            <a:ext uri="{FF2B5EF4-FFF2-40B4-BE49-F238E27FC236}">
              <a16:creationId xmlns:a16="http://schemas.microsoft.com/office/drawing/2014/main" id="{40F4EBDA-E923-40D2-B274-17F747E8BB76}"/>
            </a:ext>
          </a:extLst>
        </xdr:cNvPr>
        <xdr:cNvSpPr txBox="1">
          <a:spLocks noChangeArrowheads="1"/>
        </xdr:cNvSpPr>
      </xdr:nvSpPr>
      <xdr:spPr bwMode="auto">
        <a:xfrm>
          <a:off x="14906625" y="1082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10.77</a:t>
          </a:r>
        </a:p>
      </xdr:txBody>
    </xdr:sp>
    <xdr:clientData/>
  </xdr:twoCellAnchor>
  <xdr:twoCellAnchor>
    <xdr:from>
      <xdr:col>20</xdr:col>
      <xdr:colOff>638175</xdr:colOff>
      <xdr:row>62</xdr:row>
      <xdr:rowOff>66675</xdr:rowOff>
    </xdr:from>
    <xdr:to>
      <xdr:col>21</xdr:col>
      <xdr:colOff>47625</xdr:colOff>
      <xdr:row>63</xdr:row>
      <xdr:rowOff>0</xdr:rowOff>
    </xdr:to>
    <xdr:sp macro="" textlink="">
      <xdr:nvSpPr>
        <xdr:cNvPr id="345462" name="Oval 344">
          <a:extLst>
            <a:ext uri="{FF2B5EF4-FFF2-40B4-BE49-F238E27FC236}">
              <a16:creationId xmlns:a16="http://schemas.microsoft.com/office/drawing/2014/main" id="{FBCD2B1C-CE33-46A3-874C-B366A2B58A81}"/>
            </a:ext>
          </a:extLst>
        </xdr:cNvPr>
        <xdr:cNvSpPr>
          <a:spLocks noChangeArrowheads="1"/>
        </xdr:cNvSpPr>
      </xdr:nvSpPr>
      <xdr:spPr bwMode="auto">
        <a:xfrm>
          <a:off x="14354175" y="1069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9525</xdr:rowOff>
    </xdr:from>
    <xdr:to>
      <xdr:col>21</xdr:col>
      <xdr:colOff>381000</xdr:colOff>
      <xdr:row>64</xdr:row>
      <xdr:rowOff>47625</xdr:rowOff>
    </xdr:to>
    <xdr:sp macro="" textlink="">
      <xdr:nvSpPr>
        <xdr:cNvPr id="10585" name="Text Box 345">
          <a:extLst>
            <a:ext uri="{FF2B5EF4-FFF2-40B4-BE49-F238E27FC236}">
              <a16:creationId xmlns:a16="http://schemas.microsoft.com/office/drawing/2014/main" id="{2534A871-A5D1-4D4C-B33F-E6AE5EC32F38}"/>
            </a:ext>
          </a:extLst>
        </xdr:cNvPr>
        <xdr:cNvSpPr txBox="1">
          <a:spLocks noChangeArrowheads="1"/>
        </xdr:cNvSpPr>
      </xdr:nvSpPr>
      <xdr:spPr bwMode="auto">
        <a:xfrm>
          <a:off x="14020800"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10.72</a:t>
          </a:r>
        </a:p>
      </xdr:txBody>
    </xdr:sp>
    <xdr:clientData/>
  </xdr:twoCellAnchor>
  <xdr:twoCellAnchor>
    <xdr:from>
      <xdr:col>19</xdr:col>
      <xdr:colOff>428625</xdr:colOff>
      <xdr:row>62</xdr:row>
      <xdr:rowOff>142875</xdr:rowOff>
    </xdr:from>
    <xdr:to>
      <xdr:col>19</xdr:col>
      <xdr:colOff>533400</xdr:colOff>
      <xdr:row>63</xdr:row>
      <xdr:rowOff>76200</xdr:rowOff>
    </xdr:to>
    <xdr:sp macro="" textlink="">
      <xdr:nvSpPr>
        <xdr:cNvPr id="345464" name="Oval 346">
          <a:extLst>
            <a:ext uri="{FF2B5EF4-FFF2-40B4-BE49-F238E27FC236}">
              <a16:creationId xmlns:a16="http://schemas.microsoft.com/office/drawing/2014/main" id="{BA4641B9-38C8-424D-8DFF-C7677FF64C1B}"/>
            </a:ext>
          </a:extLst>
        </xdr:cNvPr>
        <xdr:cNvSpPr>
          <a:spLocks noChangeArrowheads="1"/>
        </xdr:cNvSpPr>
      </xdr:nvSpPr>
      <xdr:spPr bwMode="auto">
        <a:xfrm>
          <a:off x="13458825" y="1077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85725</xdr:rowOff>
    </xdr:from>
    <xdr:to>
      <xdr:col>20</xdr:col>
      <xdr:colOff>180975</xdr:colOff>
      <xdr:row>64</xdr:row>
      <xdr:rowOff>123825</xdr:rowOff>
    </xdr:to>
    <xdr:sp macro="" textlink="">
      <xdr:nvSpPr>
        <xdr:cNvPr id="10587" name="Text Box 347">
          <a:extLst>
            <a:ext uri="{FF2B5EF4-FFF2-40B4-BE49-F238E27FC236}">
              <a16:creationId xmlns:a16="http://schemas.microsoft.com/office/drawing/2014/main" id="{4B8568B0-412E-44AE-BE86-7D5BC65FD66F}"/>
            </a:ext>
          </a:extLst>
        </xdr:cNvPr>
        <xdr:cNvSpPr txBox="1">
          <a:spLocks noChangeArrowheads="1"/>
        </xdr:cNvSpPr>
      </xdr:nvSpPr>
      <xdr:spPr bwMode="auto">
        <a:xfrm>
          <a:off x="13134975" y="1088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a:extLst>
            <a:ext uri="{FF2B5EF4-FFF2-40B4-BE49-F238E27FC236}">
              <a16:creationId xmlns:a16="http://schemas.microsoft.com/office/drawing/2014/main" id="{0640C025-2760-4F60-A304-58978DFAB55F}"/>
            </a:ext>
          </a:extLst>
        </xdr:cNvPr>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a:extLst>
            <a:ext uri="{FF2B5EF4-FFF2-40B4-BE49-F238E27FC236}">
              <a16:creationId xmlns:a16="http://schemas.microsoft.com/office/drawing/2014/main" id="{F0810030-E8EB-4DBD-9A3F-1E11C0A28469}"/>
            </a:ext>
          </a:extLst>
        </xdr:cNvPr>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a:extLst>
            <a:ext uri="{FF2B5EF4-FFF2-40B4-BE49-F238E27FC236}">
              <a16:creationId xmlns:a16="http://schemas.microsoft.com/office/drawing/2014/main" id="{9F27CA36-BC6C-49E0-A7C5-825468187010}"/>
            </a:ext>
          </a:extLst>
        </xdr:cNvPr>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[18.4%]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a:extLst>
            <a:ext uri="{FF2B5EF4-FFF2-40B4-BE49-F238E27FC236}">
              <a16:creationId xmlns:a16="http://schemas.microsoft.com/office/drawing/2014/main" id="{EBEB1DFB-04FF-48E3-8AD1-F108697EC3E7}"/>
            </a:ext>
          </a:extLst>
        </xdr:cNvPr>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a:extLst>
            <a:ext uri="{FF2B5EF4-FFF2-40B4-BE49-F238E27FC236}">
              <a16:creationId xmlns:a16="http://schemas.microsoft.com/office/drawing/2014/main" id="{8644E8D5-9CC2-4F4E-8B83-5549A9F7FA10}"/>
            </a:ext>
          </a:extLst>
        </xdr:cNvPr>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76/88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a:extLst>
            <a:ext uri="{FF2B5EF4-FFF2-40B4-BE49-F238E27FC236}">
              <a16:creationId xmlns:a16="http://schemas.microsoft.com/office/drawing/2014/main" id="{4AE5B2EE-76C8-41EE-9CA4-E1932888521C}"/>
            </a:ext>
          </a:extLst>
        </xdr:cNvPr>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a:extLst>
            <a:ext uri="{FF2B5EF4-FFF2-40B4-BE49-F238E27FC236}">
              <a16:creationId xmlns:a16="http://schemas.microsoft.com/office/drawing/2014/main" id="{FC02F056-D1F0-4790-A19F-252A61EA2C00}"/>
            </a:ext>
          </a:extLst>
        </xdr:cNvPr>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a:extLst>
            <a:ext uri="{FF2B5EF4-FFF2-40B4-BE49-F238E27FC236}">
              <a16:creationId xmlns:a16="http://schemas.microsoft.com/office/drawing/2014/main" id="{C00BD2D8-1CD9-460F-A433-BA04D39E01D7}"/>
            </a:ext>
          </a:extLst>
        </xdr:cNvPr>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a:extLst>
            <a:ext uri="{FF2B5EF4-FFF2-40B4-BE49-F238E27FC236}">
              <a16:creationId xmlns:a16="http://schemas.microsoft.com/office/drawing/2014/main" id="{9E3EAE41-FB5D-49F5-8B9C-9258D60ACE78}"/>
            </a:ext>
          </a:extLst>
        </xdr:cNvPr>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45475" name="Rectangle 357">
          <a:extLst>
            <a:ext uri="{FF2B5EF4-FFF2-40B4-BE49-F238E27FC236}">
              <a16:creationId xmlns:a16="http://schemas.microsoft.com/office/drawing/2014/main" id="{828AC213-63F1-4DCC-B586-FD0B0CB0374E}"/>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45476" name="Rectangle 358">
          <a:extLst>
            <a:ext uri="{FF2B5EF4-FFF2-40B4-BE49-F238E27FC236}">
              <a16:creationId xmlns:a16="http://schemas.microsoft.com/office/drawing/2014/main" id="{AED8224D-C5E7-4842-A4E1-9EB20F334EAE}"/>
            </a:ext>
          </a:extLst>
        </xdr:cNvPr>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a:extLst>
            <a:ext uri="{FF2B5EF4-FFF2-40B4-BE49-F238E27FC236}">
              <a16:creationId xmlns:a16="http://schemas.microsoft.com/office/drawing/2014/main" id="{CC793755-1E2B-42F2-8AE5-85A260DE017E}"/>
            </a:ext>
          </a:extLst>
        </xdr:cNvPr>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71022" name="Rectangle 360">
          <a:extLst>
            <a:ext uri="{FF2B5EF4-FFF2-40B4-BE49-F238E27FC236}">
              <a16:creationId xmlns:a16="http://schemas.microsoft.com/office/drawing/2014/main" id="{365CFCBD-55C3-40AB-A46B-8E273993445C}"/>
            </a:ext>
          </a:extLst>
        </xdr:cNvPr>
        <xdr:cNvSpPr>
          <a:spLocks noChangeArrowheads="1"/>
        </xdr:cNvSpPr>
      </xdr:nvSpPr>
      <xdr:spPr bwMode="auto">
        <a:xfrm>
          <a:off x="18221325" y="6096000"/>
          <a:ext cx="5781675" cy="2028825"/>
        </a:xfrm>
        <a:prstGeom prst="rect">
          <a:avLst/>
        </a:prstGeom>
        <a:noFill/>
        <a:ln w="9525">
          <a:noFill/>
          <a:miter lim="800000"/>
          <a:headEnd/>
          <a:tailEnd/>
        </a:ln>
      </xdr:spPr>
      <xdr:txBody>
        <a:bodyPr/>
        <a:lstStyle/>
        <a:p>
          <a:pPr>
            <a:lnSpc>
              <a:spcPts val="1300"/>
            </a:lnSpc>
          </a:pPr>
          <a:r>
            <a:rPr lang="ja-JP" altLang="ja-JP" sz="1100">
              <a:latin typeface="+mn-lt"/>
              <a:ea typeface="+mn-ea"/>
              <a:cs typeface="+mn-cs"/>
            </a:rPr>
            <a:t>実質公債費率は昨年度より</a:t>
          </a:r>
          <a:r>
            <a:rPr lang="en-US" altLang="ja-JP" sz="1100">
              <a:latin typeface="+mn-lt"/>
              <a:ea typeface="+mn-ea"/>
              <a:cs typeface="+mn-cs"/>
            </a:rPr>
            <a:t>0.9</a:t>
          </a:r>
          <a:r>
            <a:rPr lang="ja-JP" altLang="ja-JP" sz="1100">
              <a:latin typeface="+mn-lt"/>
              <a:ea typeface="+mn-ea"/>
              <a:cs typeface="+mn-cs"/>
            </a:rPr>
            <a:t>％改善されました。このことは、健全化計画に基づく起債抑制と地方交付税の増加基調による相乗効果によるものです。しかしながら、類似団体順位、県内平均と比べても依然として高い値であるために、公債費適正計画に沿った改革を進めていくことが必要です。</a:t>
          </a:r>
          <a:endParaRPr lang="ja-JP" altLang="ja-JP"/>
        </a:p>
      </xdr:txBody>
    </xdr:sp>
    <xdr:clientData/>
  </xdr:twoCellAnchor>
  <xdr:oneCellAnchor>
    <xdr:from>
      <xdr:col>18</xdr:col>
      <xdr:colOff>485775</xdr:colOff>
      <xdr:row>32</xdr:row>
      <xdr:rowOff>142875</xdr:rowOff>
    </xdr:from>
    <xdr:ext cx="133350" cy="152400"/>
    <xdr:sp macro="" textlink="">
      <xdr:nvSpPr>
        <xdr:cNvPr id="10601" name="Text Box 361">
          <a:extLst>
            <a:ext uri="{FF2B5EF4-FFF2-40B4-BE49-F238E27FC236}">
              <a16:creationId xmlns:a16="http://schemas.microsoft.com/office/drawing/2014/main" id="{0F49AF67-6B04-4CD1-90F8-12B1B67E854C}"/>
            </a:ext>
          </a:extLst>
        </xdr:cNvPr>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45480" name="Line 362">
          <a:extLst>
            <a:ext uri="{FF2B5EF4-FFF2-40B4-BE49-F238E27FC236}">
              <a16:creationId xmlns:a16="http://schemas.microsoft.com/office/drawing/2014/main" id="{8BFE8FB9-A8AD-4FC8-AA22-FF279B253C42}"/>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a:extLst>
            <a:ext uri="{FF2B5EF4-FFF2-40B4-BE49-F238E27FC236}">
              <a16:creationId xmlns:a16="http://schemas.microsoft.com/office/drawing/2014/main" id="{414498FE-F2C1-4F13-A5B1-AB1EC6C5279E}"/>
            </a:ext>
          </a:extLst>
        </xdr:cNvPr>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345482" name="Line 364">
          <a:extLst>
            <a:ext uri="{FF2B5EF4-FFF2-40B4-BE49-F238E27FC236}">
              <a16:creationId xmlns:a16="http://schemas.microsoft.com/office/drawing/2014/main" id="{4E4B59F6-5D75-48BE-80D4-339E9B8A6C21}"/>
            </a:ext>
          </a:extLst>
        </xdr:cNvPr>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macro="" textlink="">
      <xdr:nvSpPr>
        <xdr:cNvPr id="10605" name="Text Box 365">
          <a:extLst>
            <a:ext uri="{FF2B5EF4-FFF2-40B4-BE49-F238E27FC236}">
              <a16:creationId xmlns:a16="http://schemas.microsoft.com/office/drawing/2014/main" id="{21C7ACFF-C713-4BCA-A1F1-D5DA08399371}"/>
            </a:ext>
          </a:extLst>
        </xdr:cNvPr>
        <xdr:cNvSpPr txBox="1">
          <a:spLocks noChangeArrowheads="1"/>
        </xdr:cNvSpPr>
      </xdr:nvSpPr>
      <xdr:spPr bwMode="auto">
        <a:xfrm>
          <a:off x="12068175"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345484" name="Line 366">
          <a:extLst>
            <a:ext uri="{FF2B5EF4-FFF2-40B4-BE49-F238E27FC236}">
              <a16:creationId xmlns:a16="http://schemas.microsoft.com/office/drawing/2014/main" id="{18C0418F-71A1-4DC9-AA0E-DBE4718DB542}"/>
            </a:ext>
          </a:extLst>
        </xdr:cNvPr>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macro="" textlink="">
      <xdr:nvSpPr>
        <xdr:cNvPr id="10607" name="Text Box 367">
          <a:extLst>
            <a:ext uri="{FF2B5EF4-FFF2-40B4-BE49-F238E27FC236}">
              <a16:creationId xmlns:a16="http://schemas.microsoft.com/office/drawing/2014/main" id="{468EAC0E-DE85-40D6-96F1-7D22FE5B0E4E}"/>
            </a:ext>
          </a:extLst>
        </xdr:cNvPr>
        <xdr:cNvSpPr txBox="1">
          <a:spLocks noChangeArrowheads="1"/>
        </xdr:cNvSpPr>
      </xdr:nvSpPr>
      <xdr:spPr bwMode="auto">
        <a:xfrm>
          <a:off x="12068175"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345486" name="Line 368">
          <a:extLst>
            <a:ext uri="{FF2B5EF4-FFF2-40B4-BE49-F238E27FC236}">
              <a16:creationId xmlns:a16="http://schemas.microsoft.com/office/drawing/2014/main" id="{E55C6A48-9E8B-4AD2-B0A7-BCB91EAF7BB4}"/>
            </a:ext>
          </a:extLst>
        </xdr:cNvPr>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macro="" textlink="">
      <xdr:nvSpPr>
        <xdr:cNvPr id="10609" name="Text Box 369">
          <a:extLst>
            <a:ext uri="{FF2B5EF4-FFF2-40B4-BE49-F238E27FC236}">
              <a16:creationId xmlns:a16="http://schemas.microsoft.com/office/drawing/2014/main" id="{34156CAC-5600-4548-A333-240DF6485F58}"/>
            </a:ext>
          </a:extLst>
        </xdr:cNvPr>
        <xdr:cNvSpPr txBox="1">
          <a:spLocks noChangeArrowheads="1"/>
        </xdr:cNvSpPr>
      </xdr:nvSpPr>
      <xdr:spPr bwMode="auto">
        <a:xfrm>
          <a:off x="12068175"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345488" name="Line 370">
          <a:extLst>
            <a:ext uri="{FF2B5EF4-FFF2-40B4-BE49-F238E27FC236}">
              <a16:creationId xmlns:a16="http://schemas.microsoft.com/office/drawing/2014/main" id="{0025C0D8-BB61-4286-B081-EC778C480A9F}"/>
            </a:ext>
          </a:extLst>
        </xdr:cNvPr>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macro="" textlink="">
      <xdr:nvSpPr>
        <xdr:cNvPr id="10611" name="Text Box 371">
          <a:extLst>
            <a:ext uri="{FF2B5EF4-FFF2-40B4-BE49-F238E27FC236}">
              <a16:creationId xmlns:a16="http://schemas.microsoft.com/office/drawing/2014/main" id="{17DEDACB-A243-413F-AEB7-2C20AC546FC0}"/>
            </a:ext>
          </a:extLst>
        </xdr:cNvPr>
        <xdr:cNvSpPr txBox="1">
          <a:spLocks noChangeArrowheads="1"/>
        </xdr:cNvSpPr>
      </xdr:nvSpPr>
      <xdr:spPr bwMode="auto">
        <a:xfrm>
          <a:off x="12068175"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345490" name="Line 372">
          <a:extLst>
            <a:ext uri="{FF2B5EF4-FFF2-40B4-BE49-F238E27FC236}">
              <a16:creationId xmlns:a16="http://schemas.microsoft.com/office/drawing/2014/main" id="{2AFE3445-85DB-41EE-8AB6-EE607C086751}"/>
            </a:ext>
          </a:extLst>
        </xdr:cNvPr>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9525</xdr:rowOff>
    </xdr:from>
    <xdr:to>
      <xdr:col>18</xdr:col>
      <xdr:colOff>485775</xdr:colOff>
      <xdr:row>38</xdr:row>
      <xdr:rowOff>47625</xdr:rowOff>
    </xdr:to>
    <xdr:sp macro="" textlink="">
      <xdr:nvSpPr>
        <xdr:cNvPr id="10613" name="Text Box 373">
          <a:extLst>
            <a:ext uri="{FF2B5EF4-FFF2-40B4-BE49-F238E27FC236}">
              <a16:creationId xmlns:a16="http://schemas.microsoft.com/office/drawing/2014/main" id="{85F226D9-65D4-47A4-AB02-A6E85DF47420}"/>
            </a:ext>
          </a:extLst>
        </xdr:cNvPr>
        <xdr:cNvSpPr txBox="1">
          <a:spLocks noChangeArrowheads="1"/>
        </xdr:cNvSpPr>
      </xdr:nvSpPr>
      <xdr:spPr bwMode="auto">
        <a:xfrm>
          <a:off x="12068175"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345492" name="Line 374">
          <a:extLst>
            <a:ext uri="{FF2B5EF4-FFF2-40B4-BE49-F238E27FC236}">
              <a16:creationId xmlns:a16="http://schemas.microsoft.com/office/drawing/2014/main" id="{9A95DEE3-7C32-40BE-9AB3-8F9F041E9F9F}"/>
            </a:ext>
          </a:extLst>
        </xdr:cNvPr>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9525</xdr:rowOff>
    </xdr:from>
    <xdr:to>
      <xdr:col>18</xdr:col>
      <xdr:colOff>485775</xdr:colOff>
      <xdr:row>36</xdr:row>
      <xdr:rowOff>47625</xdr:rowOff>
    </xdr:to>
    <xdr:sp macro="" textlink="">
      <xdr:nvSpPr>
        <xdr:cNvPr id="10615" name="Text Box 375">
          <a:extLst>
            <a:ext uri="{FF2B5EF4-FFF2-40B4-BE49-F238E27FC236}">
              <a16:creationId xmlns:a16="http://schemas.microsoft.com/office/drawing/2014/main" id="{13E7213A-4A80-4D16-85F1-823EE85BA7AD}"/>
            </a:ext>
          </a:extLst>
        </xdr:cNvPr>
        <xdr:cNvSpPr txBox="1">
          <a:spLocks noChangeArrowheads="1"/>
        </xdr:cNvSpPr>
      </xdr:nvSpPr>
      <xdr:spPr bwMode="auto">
        <a:xfrm>
          <a:off x="12068175"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45494" name="Line 376">
          <a:extLst>
            <a:ext uri="{FF2B5EF4-FFF2-40B4-BE49-F238E27FC236}">
              <a16:creationId xmlns:a16="http://schemas.microsoft.com/office/drawing/2014/main" id="{A651E87A-6425-4A49-8567-3340CA7D3C88}"/>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45495" name="公債費負担の状況グラフ枠">
          <a:extLst>
            <a:ext uri="{FF2B5EF4-FFF2-40B4-BE49-F238E27FC236}">
              <a16:creationId xmlns:a16="http://schemas.microsoft.com/office/drawing/2014/main" id="{F62A788F-1B06-46C3-BD26-E57AAE24B5EB}"/>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161925</xdr:rowOff>
    </xdr:from>
    <xdr:to>
      <xdr:col>24</xdr:col>
      <xdr:colOff>561975</xdr:colOff>
      <xdr:row>44</xdr:row>
      <xdr:rowOff>133350</xdr:rowOff>
    </xdr:to>
    <xdr:sp macro="" textlink="">
      <xdr:nvSpPr>
        <xdr:cNvPr id="345496" name="Line 378">
          <a:extLst>
            <a:ext uri="{FF2B5EF4-FFF2-40B4-BE49-F238E27FC236}">
              <a16:creationId xmlns:a16="http://schemas.microsoft.com/office/drawing/2014/main" id="{C03D68B8-9884-4EE7-93F0-4D9D3A8FF5F7}"/>
            </a:ext>
          </a:extLst>
        </xdr:cNvPr>
        <xdr:cNvSpPr>
          <a:spLocks noChangeShapeType="1"/>
        </xdr:cNvSpPr>
      </xdr:nvSpPr>
      <xdr:spPr bwMode="auto">
        <a:xfrm flipV="1">
          <a:off x="17021175" y="63341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133350</xdr:rowOff>
    </xdr:from>
    <xdr:to>
      <xdr:col>26</xdr:col>
      <xdr:colOff>38100</xdr:colOff>
      <xdr:row>46</xdr:row>
      <xdr:rowOff>0</xdr:rowOff>
    </xdr:to>
    <xdr:sp macro="" textlink="">
      <xdr:nvSpPr>
        <xdr:cNvPr id="10619" name="公債費負担の状況最小値テキスト">
          <a:extLst>
            <a:ext uri="{FF2B5EF4-FFF2-40B4-BE49-F238E27FC236}">
              <a16:creationId xmlns:a16="http://schemas.microsoft.com/office/drawing/2014/main" id="{B48F1B8D-83C2-46C9-97D4-430EDA8D4173}"/>
            </a:ext>
          </a:extLst>
        </xdr:cNvPr>
        <xdr:cNvSpPr txBox="1">
          <a:spLocks noChangeArrowheads="1"/>
        </xdr:cNvSpPr>
      </xdr:nvSpPr>
      <xdr:spPr bwMode="auto">
        <a:xfrm>
          <a:off x="17106900" y="767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24</xdr:col>
      <xdr:colOff>466725</xdr:colOff>
      <xdr:row>44</xdr:row>
      <xdr:rowOff>133350</xdr:rowOff>
    </xdr:from>
    <xdr:to>
      <xdr:col>24</xdr:col>
      <xdr:colOff>647700</xdr:colOff>
      <xdr:row>44</xdr:row>
      <xdr:rowOff>133350</xdr:rowOff>
    </xdr:to>
    <xdr:sp macro="" textlink="">
      <xdr:nvSpPr>
        <xdr:cNvPr id="345498" name="Line 380">
          <a:extLst>
            <a:ext uri="{FF2B5EF4-FFF2-40B4-BE49-F238E27FC236}">
              <a16:creationId xmlns:a16="http://schemas.microsoft.com/office/drawing/2014/main" id="{CFD2D5B3-252C-490E-B1CD-46E9B4D26C3C}"/>
            </a:ext>
          </a:extLst>
        </xdr:cNvPr>
        <xdr:cNvSpPr>
          <a:spLocks noChangeShapeType="1"/>
        </xdr:cNvSpPr>
      </xdr:nvSpPr>
      <xdr:spPr bwMode="auto">
        <a:xfrm>
          <a:off x="16925925" y="7677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21" name="公債費負担の状況最大値テキスト">
          <a:extLst>
            <a:ext uri="{FF2B5EF4-FFF2-40B4-BE49-F238E27FC236}">
              <a16:creationId xmlns:a16="http://schemas.microsoft.com/office/drawing/2014/main" id="{25C93328-532D-4CC4-810E-37BD31E8D9ED}"/>
            </a:ext>
          </a:extLst>
        </xdr:cNvPr>
        <xdr:cNvSpPr txBox="1">
          <a:spLocks noChangeArrowheads="1"/>
        </xdr:cNvSpPr>
      </xdr:nvSpPr>
      <xdr:spPr bwMode="auto">
        <a:xfrm>
          <a:off x="17106900"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345500" name="Line 382">
          <a:extLst>
            <a:ext uri="{FF2B5EF4-FFF2-40B4-BE49-F238E27FC236}">
              <a16:creationId xmlns:a16="http://schemas.microsoft.com/office/drawing/2014/main" id="{6E8489E8-C9A6-4553-82B1-BC34DEC36AF5}"/>
            </a:ext>
          </a:extLst>
        </xdr:cNvPr>
        <xdr:cNvSpPr>
          <a:spLocks noChangeShapeType="1"/>
        </xdr:cNvSpPr>
      </xdr:nvSpPr>
      <xdr:spPr bwMode="auto">
        <a:xfrm>
          <a:off x="16925925" y="6334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19050</xdr:rowOff>
    </xdr:from>
    <xdr:to>
      <xdr:col>24</xdr:col>
      <xdr:colOff>561975</xdr:colOff>
      <xdr:row>43</xdr:row>
      <xdr:rowOff>85725</xdr:rowOff>
    </xdr:to>
    <xdr:sp macro="" textlink="">
      <xdr:nvSpPr>
        <xdr:cNvPr id="345501" name="Line 383">
          <a:extLst>
            <a:ext uri="{FF2B5EF4-FFF2-40B4-BE49-F238E27FC236}">
              <a16:creationId xmlns:a16="http://schemas.microsoft.com/office/drawing/2014/main" id="{C284D07C-68F4-49C6-A967-43503B35A5ED}"/>
            </a:ext>
          </a:extLst>
        </xdr:cNvPr>
        <xdr:cNvSpPr>
          <a:spLocks noChangeShapeType="1"/>
        </xdr:cNvSpPr>
      </xdr:nvSpPr>
      <xdr:spPr bwMode="auto">
        <a:xfrm flipV="1">
          <a:off x="16182975" y="73914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104775</xdr:rowOff>
    </xdr:from>
    <xdr:to>
      <xdr:col>26</xdr:col>
      <xdr:colOff>38100</xdr:colOff>
      <xdr:row>41</xdr:row>
      <xdr:rowOff>142875</xdr:rowOff>
    </xdr:to>
    <xdr:sp macro="" textlink="">
      <xdr:nvSpPr>
        <xdr:cNvPr id="10624" name="公債費負担の状況平均値テキスト">
          <a:extLst>
            <a:ext uri="{FF2B5EF4-FFF2-40B4-BE49-F238E27FC236}">
              <a16:creationId xmlns:a16="http://schemas.microsoft.com/office/drawing/2014/main" id="{2E3DCE62-F63B-4B3A-9D19-20E9A2E272FC}"/>
            </a:ext>
          </a:extLst>
        </xdr:cNvPr>
        <xdr:cNvSpPr txBox="1">
          <a:spLocks noChangeArrowheads="1"/>
        </xdr:cNvSpPr>
      </xdr:nvSpPr>
      <xdr:spPr bwMode="auto">
        <a:xfrm>
          <a:off x="17106900" y="6962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345503" name="AutoShape 385">
          <a:extLst>
            <a:ext uri="{FF2B5EF4-FFF2-40B4-BE49-F238E27FC236}">
              <a16:creationId xmlns:a16="http://schemas.microsoft.com/office/drawing/2014/main" id="{97B980C0-64D5-454B-A5CF-50A666FD69A5}"/>
            </a:ext>
          </a:extLst>
        </xdr:cNvPr>
        <xdr:cNvSpPr>
          <a:spLocks noChangeArrowheads="1"/>
        </xdr:cNvSpPr>
      </xdr:nvSpPr>
      <xdr:spPr bwMode="auto">
        <a:xfrm>
          <a:off x="169640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57150</xdr:rowOff>
    </xdr:from>
    <xdr:to>
      <xdr:col>23</xdr:col>
      <xdr:colOff>409575</xdr:colOff>
      <xdr:row>43</xdr:row>
      <xdr:rowOff>85725</xdr:rowOff>
    </xdr:to>
    <xdr:sp macro="" textlink="">
      <xdr:nvSpPr>
        <xdr:cNvPr id="345504" name="Line 386">
          <a:extLst>
            <a:ext uri="{FF2B5EF4-FFF2-40B4-BE49-F238E27FC236}">
              <a16:creationId xmlns:a16="http://schemas.microsoft.com/office/drawing/2014/main" id="{8C4EBA0F-987F-42A5-97BC-9EFDFC05749C}"/>
            </a:ext>
          </a:extLst>
        </xdr:cNvPr>
        <xdr:cNvSpPr>
          <a:spLocks noChangeShapeType="1"/>
        </xdr:cNvSpPr>
      </xdr:nvSpPr>
      <xdr:spPr bwMode="auto">
        <a:xfrm>
          <a:off x="15287625" y="74295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142875</xdr:rowOff>
    </xdr:from>
    <xdr:to>
      <xdr:col>23</xdr:col>
      <xdr:colOff>457200</xdr:colOff>
      <xdr:row>42</xdr:row>
      <xdr:rowOff>76200</xdr:rowOff>
    </xdr:to>
    <xdr:sp macro="" textlink="">
      <xdr:nvSpPr>
        <xdr:cNvPr id="345505" name="AutoShape 387">
          <a:extLst>
            <a:ext uri="{FF2B5EF4-FFF2-40B4-BE49-F238E27FC236}">
              <a16:creationId xmlns:a16="http://schemas.microsoft.com/office/drawing/2014/main" id="{16F875C5-89CE-4F7F-A3AE-2C2CE1DD774D}"/>
            </a:ext>
          </a:extLst>
        </xdr:cNvPr>
        <xdr:cNvSpPr>
          <a:spLocks noChangeArrowheads="1"/>
        </xdr:cNvSpPr>
      </xdr:nvSpPr>
      <xdr:spPr bwMode="auto">
        <a:xfrm>
          <a:off x="16125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114300</xdr:rowOff>
    </xdr:from>
    <xdr:to>
      <xdr:col>24</xdr:col>
      <xdr:colOff>76200</xdr:colOff>
      <xdr:row>41</xdr:row>
      <xdr:rowOff>152400</xdr:rowOff>
    </xdr:to>
    <xdr:sp macro="" textlink="">
      <xdr:nvSpPr>
        <xdr:cNvPr id="10628" name="Text Box 388">
          <a:extLst>
            <a:ext uri="{FF2B5EF4-FFF2-40B4-BE49-F238E27FC236}">
              <a16:creationId xmlns:a16="http://schemas.microsoft.com/office/drawing/2014/main" id="{89188779-E474-42E8-8E94-5D7702E99BEC}"/>
            </a:ext>
          </a:extLst>
        </xdr:cNvPr>
        <xdr:cNvSpPr txBox="1">
          <a:spLocks noChangeArrowheads="1"/>
        </xdr:cNvSpPr>
      </xdr:nvSpPr>
      <xdr:spPr bwMode="auto">
        <a:xfrm>
          <a:off x="15801975" y="6972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a:t>
          </a:r>
        </a:p>
      </xdr:txBody>
    </xdr:sp>
    <xdr:clientData/>
  </xdr:twoCellAnchor>
  <xdr:twoCellAnchor>
    <xdr:from>
      <xdr:col>21</xdr:col>
      <xdr:colOff>0</xdr:colOff>
      <xdr:row>43</xdr:row>
      <xdr:rowOff>57150</xdr:rowOff>
    </xdr:from>
    <xdr:to>
      <xdr:col>22</xdr:col>
      <xdr:colOff>200025</xdr:colOff>
      <xdr:row>43</xdr:row>
      <xdr:rowOff>104775</xdr:rowOff>
    </xdr:to>
    <xdr:sp macro="" textlink="">
      <xdr:nvSpPr>
        <xdr:cNvPr id="345507" name="Line 389">
          <a:extLst>
            <a:ext uri="{FF2B5EF4-FFF2-40B4-BE49-F238E27FC236}">
              <a16:creationId xmlns:a16="http://schemas.microsoft.com/office/drawing/2014/main" id="{11017445-ECDD-4D97-A475-DC8B4756EC4A}"/>
            </a:ext>
          </a:extLst>
        </xdr:cNvPr>
        <xdr:cNvSpPr>
          <a:spLocks noChangeShapeType="1"/>
        </xdr:cNvSpPr>
      </xdr:nvSpPr>
      <xdr:spPr bwMode="auto">
        <a:xfrm flipV="1">
          <a:off x="14401800" y="74295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38100</xdr:rowOff>
    </xdr:from>
    <xdr:to>
      <xdr:col>22</xdr:col>
      <xdr:colOff>257175</xdr:colOff>
      <xdr:row>42</xdr:row>
      <xdr:rowOff>142875</xdr:rowOff>
    </xdr:to>
    <xdr:sp macro="" textlink="">
      <xdr:nvSpPr>
        <xdr:cNvPr id="345508" name="AutoShape 390">
          <a:extLst>
            <a:ext uri="{FF2B5EF4-FFF2-40B4-BE49-F238E27FC236}">
              <a16:creationId xmlns:a16="http://schemas.microsoft.com/office/drawing/2014/main" id="{A665AC7C-C7E2-4DDC-A079-AB545A062E69}"/>
            </a:ext>
          </a:extLst>
        </xdr:cNvPr>
        <xdr:cNvSpPr>
          <a:spLocks noChangeArrowheads="1"/>
        </xdr:cNvSpPr>
      </xdr:nvSpPr>
      <xdr:spPr bwMode="auto">
        <a:xfrm>
          <a:off x="15240000"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9525</xdr:rowOff>
    </xdr:from>
    <xdr:to>
      <xdr:col>22</xdr:col>
      <xdr:colOff>581025</xdr:colOff>
      <xdr:row>42</xdr:row>
      <xdr:rowOff>47625</xdr:rowOff>
    </xdr:to>
    <xdr:sp macro="" textlink="">
      <xdr:nvSpPr>
        <xdr:cNvPr id="10631" name="Text Box 391">
          <a:extLst>
            <a:ext uri="{FF2B5EF4-FFF2-40B4-BE49-F238E27FC236}">
              <a16:creationId xmlns:a16="http://schemas.microsoft.com/office/drawing/2014/main" id="{C241DD44-F4CF-4633-AED9-8ACF068A01A0}"/>
            </a:ext>
          </a:extLst>
        </xdr:cNvPr>
        <xdr:cNvSpPr txBox="1">
          <a:spLocks noChangeArrowheads="1"/>
        </xdr:cNvSpPr>
      </xdr:nvSpPr>
      <xdr:spPr bwMode="auto">
        <a:xfrm>
          <a:off x="14906625" y="703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485775</xdr:colOff>
      <xdr:row>43</xdr:row>
      <xdr:rowOff>104775</xdr:rowOff>
    </xdr:from>
    <xdr:to>
      <xdr:col>21</xdr:col>
      <xdr:colOff>0</xdr:colOff>
      <xdr:row>44</xdr:row>
      <xdr:rowOff>85725</xdr:rowOff>
    </xdr:to>
    <xdr:sp macro="" textlink="">
      <xdr:nvSpPr>
        <xdr:cNvPr id="345510" name="Line 392">
          <a:extLst>
            <a:ext uri="{FF2B5EF4-FFF2-40B4-BE49-F238E27FC236}">
              <a16:creationId xmlns:a16="http://schemas.microsoft.com/office/drawing/2014/main" id="{9C2EA000-A6D4-4633-8FAA-8C69AC0D2A59}"/>
            </a:ext>
          </a:extLst>
        </xdr:cNvPr>
        <xdr:cNvSpPr>
          <a:spLocks noChangeShapeType="1"/>
        </xdr:cNvSpPr>
      </xdr:nvSpPr>
      <xdr:spPr bwMode="auto">
        <a:xfrm flipV="1">
          <a:off x="13515975" y="74771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38100</xdr:rowOff>
    </xdr:from>
    <xdr:to>
      <xdr:col>21</xdr:col>
      <xdr:colOff>47625</xdr:colOff>
      <xdr:row>42</xdr:row>
      <xdr:rowOff>142875</xdr:rowOff>
    </xdr:to>
    <xdr:sp macro="" textlink="">
      <xdr:nvSpPr>
        <xdr:cNvPr id="345511" name="AutoShape 393">
          <a:extLst>
            <a:ext uri="{FF2B5EF4-FFF2-40B4-BE49-F238E27FC236}">
              <a16:creationId xmlns:a16="http://schemas.microsoft.com/office/drawing/2014/main" id="{C7C3905F-613B-4E8F-B11C-F16223ED18B5}"/>
            </a:ext>
          </a:extLst>
        </xdr:cNvPr>
        <xdr:cNvSpPr>
          <a:spLocks noChangeArrowheads="1"/>
        </xdr:cNvSpPr>
      </xdr:nvSpPr>
      <xdr:spPr bwMode="auto">
        <a:xfrm>
          <a:off x="14354175" y="7239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9525</xdr:rowOff>
    </xdr:from>
    <xdr:to>
      <xdr:col>21</xdr:col>
      <xdr:colOff>381000</xdr:colOff>
      <xdr:row>42</xdr:row>
      <xdr:rowOff>47625</xdr:rowOff>
    </xdr:to>
    <xdr:sp macro="" textlink="">
      <xdr:nvSpPr>
        <xdr:cNvPr id="10634" name="Text Box 394">
          <a:extLst>
            <a:ext uri="{FF2B5EF4-FFF2-40B4-BE49-F238E27FC236}">
              <a16:creationId xmlns:a16="http://schemas.microsoft.com/office/drawing/2014/main" id="{9A6FDCB7-D990-4C07-9221-768A93B357FC}"/>
            </a:ext>
          </a:extLst>
        </xdr:cNvPr>
        <xdr:cNvSpPr txBox="1">
          <a:spLocks noChangeArrowheads="1"/>
        </xdr:cNvSpPr>
      </xdr:nvSpPr>
      <xdr:spPr bwMode="auto">
        <a:xfrm>
          <a:off x="14020800" y="703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19</xdr:col>
      <xdr:colOff>428625</xdr:colOff>
      <xdr:row>42</xdr:row>
      <xdr:rowOff>95250</xdr:rowOff>
    </xdr:from>
    <xdr:to>
      <xdr:col>19</xdr:col>
      <xdr:colOff>533400</xdr:colOff>
      <xdr:row>43</xdr:row>
      <xdr:rowOff>19050</xdr:rowOff>
    </xdr:to>
    <xdr:sp macro="" textlink="">
      <xdr:nvSpPr>
        <xdr:cNvPr id="345513" name="AutoShape 395">
          <a:extLst>
            <a:ext uri="{FF2B5EF4-FFF2-40B4-BE49-F238E27FC236}">
              <a16:creationId xmlns:a16="http://schemas.microsoft.com/office/drawing/2014/main" id="{39C02363-D13D-4A64-BF3E-2A1CFE4ABA68}"/>
            </a:ext>
          </a:extLst>
        </xdr:cNvPr>
        <xdr:cNvSpPr>
          <a:spLocks noChangeArrowheads="1"/>
        </xdr:cNvSpPr>
      </xdr:nvSpPr>
      <xdr:spPr bwMode="auto">
        <a:xfrm>
          <a:off x="13458825" y="7296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57150</xdr:rowOff>
    </xdr:from>
    <xdr:to>
      <xdr:col>20</xdr:col>
      <xdr:colOff>180975</xdr:colOff>
      <xdr:row>42</xdr:row>
      <xdr:rowOff>95250</xdr:rowOff>
    </xdr:to>
    <xdr:sp macro="" textlink="">
      <xdr:nvSpPr>
        <xdr:cNvPr id="10636" name="Text Box 396">
          <a:extLst>
            <a:ext uri="{FF2B5EF4-FFF2-40B4-BE49-F238E27FC236}">
              <a16:creationId xmlns:a16="http://schemas.microsoft.com/office/drawing/2014/main" id="{7257B524-E3EE-41F4-A2C9-47BB6718AF51}"/>
            </a:ext>
          </a:extLst>
        </xdr:cNvPr>
        <xdr:cNvSpPr txBox="1">
          <a:spLocks noChangeArrowheads="1"/>
        </xdr:cNvSpPr>
      </xdr:nvSpPr>
      <xdr:spPr bwMode="auto">
        <a:xfrm>
          <a:off x="13134975" y="708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a:extLst>
            <a:ext uri="{FF2B5EF4-FFF2-40B4-BE49-F238E27FC236}">
              <a16:creationId xmlns:a16="http://schemas.microsoft.com/office/drawing/2014/main" id="{6ACA9A98-E442-420D-834C-F994695EAFF2}"/>
            </a:ext>
          </a:extLst>
        </xdr:cNvPr>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a:extLst>
            <a:ext uri="{FF2B5EF4-FFF2-40B4-BE49-F238E27FC236}">
              <a16:creationId xmlns:a16="http://schemas.microsoft.com/office/drawing/2014/main" id="{2E67762E-4EF2-41E1-BD53-D493FC30CAEF}"/>
            </a:ext>
          </a:extLst>
        </xdr:cNvPr>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a:extLst>
            <a:ext uri="{FF2B5EF4-FFF2-40B4-BE49-F238E27FC236}">
              <a16:creationId xmlns:a16="http://schemas.microsoft.com/office/drawing/2014/main" id="{D5046A37-48D9-403D-8462-9BA0D8BED727}"/>
            </a:ext>
          </a:extLst>
        </xdr:cNvPr>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a:extLst>
            <a:ext uri="{FF2B5EF4-FFF2-40B4-BE49-F238E27FC236}">
              <a16:creationId xmlns:a16="http://schemas.microsoft.com/office/drawing/2014/main" id="{C5B932AF-3E4A-4804-8FCC-BF2B27FFAD6C}"/>
            </a:ext>
          </a:extLst>
        </xdr:cNvPr>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a:extLst>
            <a:ext uri="{FF2B5EF4-FFF2-40B4-BE49-F238E27FC236}">
              <a16:creationId xmlns:a16="http://schemas.microsoft.com/office/drawing/2014/main" id="{CF8D21F7-1EE0-4526-9F94-5AF3EA80F7A3}"/>
            </a:ext>
          </a:extLst>
        </xdr:cNvPr>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42</xdr:row>
      <xdr:rowOff>142875</xdr:rowOff>
    </xdr:from>
    <xdr:to>
      <xdr:col>24</xdr:col>
      <xdr:colOff>609600</xdr:colOff>
      <xdr:row>43</xdr:row>
      <xdr:rowOff>66675</xdr:rowOff>
    </xdr:to>
    <xdr:sp macro="" textlink="">
      <xdr:nvSpPr>
        <xdr:cNvPr id="345520" name="Oval 402">
          <a:extLst>
            <a:ext uri="{FF2B5EF4-FFF2-40B4-BE49-F238E27FC236}">
              <a16:creationId xmlns:a16="http://schemas.microsoft.com/office/drawing/2014/main" id="{7DA5E52E-9792-41A2-9BA7-144FC0B2BEB0}"/>
            </a:ext>
          </a:extLst>
        </xdr:cNvPr>
        <xdr:cNvSpPr>
          <a:spLocks noChangeArrowheads="1"/>
        </xdr:cNvSpPr>
      </xdr:nvSpPr>
      <xdr:spPr bwMode="auto">
        <a:xfrm>
          <a:off x="16964025" y="7343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142875</xdr:rowOff>
    </xdr:from>
    <xdr:to>
      <xdr:col>26</xdr:col>
      <xdr:colOff>38100</xdr:colOff>
      <xdr:row>44</xdr:row>
      <xdr:rowOff>9525</xdr:rowOff>
    </xdr:to>
    <xdr:sp macro="" textlink="">
      <xdr:nvSpPr>
        <xdr:cNvPr id="10643" name="公債費負担の状況該当値テキスト">
          <a:extLst>
            <a:ext uri="{FF2B5EF4-FFF2-40B4-BE49-F238E27FC236}">
              <a16:creationId xmlns:a16="http://schemas.microsoft.com/office/drawing/2014/main" id="{674D6918-38A9-436C-BD46-2312BA993DD0}"/>
            </a:ext>
          </a:extLst>
        </xdr:cNvPr>
        <xdr:cNvSpPr txBox="1">
          <a:spLocks noChangeArrowheads="1"/>
        </xdr:cNvSpPr>
      </xdr:nvSpPr>
      <xdr:spPr bwMode="auto">
        <a:xfrm>
          <a:off x="17106900" y="7343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23</xdr:col>
      <xdr:colOff>352425</xdr:colOff>
      <xdr:row>43</xdr:row>
      <xdr:rowOff>28575</xdr:rowOff>
    </xdr:from>
    <xdr:to>
      <xdr:col>23</xdr:col>
      <xdr:colOff>457200</xdr:colOff>
      <xdr:row>43</xdr:row>
      <xdr:rowOff>133350</xdr:rowOff>
    </xdr:to>
    <xdr:sp macro="" textlink="">
      <xdr:nvSpPr>
        <xdr:cNvPr id="345522" name="Oval 404">
          <a:extLst>
            <a:ext uri="{FF2B5EF4-FFF2-40B4-BE49-F238E27FC236}">
              <a16:creationId xmlns:a16="http://schemas.microsoft.com/office/drawing/2014/main" id="{717B8DC9-0050-4C00-9307-42F065E2E124}"/>
            </a:ext>
          </a:extLst>
        </xdr:cNvPr>
        <xdr:cNvSpPr>
          <a:spLocks noChangeArrowheads="1"/>
        </xdr:cNvSpPr>
      </xdr:nvSpPr>
      <xdr:spPr bwMode="auto">
        <a:xfrm>
          <a:off x="16125825"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142875</xdr:rowOff>
    </xdr:from>
    <xdr:to>
      <xdr:col>24</xdr:col>
      <xdr:colOff>76200</xdr:colOff>
      <xdr:row>45</xdr:row>
      <xdr:rowOff>9525</xdr:rowOff>
    </xdr:to>
    <xdr:sp macro="" textlink="">
      <xdr:nvSpPr>
        <xdr:cNvPr id="10645" name="Text Box 405">
          <a:extLst>
            <a:ext uri="{FF2B5EF4-FFF2-40B4-BE49-F238E27FC236}">
              <a16:creationId xmlns:a16="http://schemas.microsoft.com/office/drawing/2014/main" id="{FA458B4F-D769-46E2-A52A-22701985AF43}"/>
            </a:ext>
          </a:extLst>
        </xdr:cNvPr>
        <xdr:cNvSpPr txBox="1">
          <a:spLocks noChangeArrowheads="1"/>
        </xdr:cNvSpPr>
      </xdr:nvSpPr>
      <xdr:spPr bwMode="auto">
        <a:xfrm>
          <a:off x="15801975" y="7515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22</xdr:col>
      <xdr:colOff>152400</xdr:colOff>
      <xdr:row>43</xdr:row>
      <xdr:rowOff>9525</xdr:rowOff>
    </xdr:from>
    <xdr:to>
      <xdr:col>22</xdr:col>
      <xdr:colOff>257175</xdr:colOff>
      <xdr:row>43</xdr:row>
      <xdr:rowOff>114300</xdr:rowOff>
    </xdr:to>
    <xdr:sp macro="" textlink="">
      <xdr:nvSpPr>
        <xdr:cNvPr id="345524" name="Oval 406">
          <a:extLst>
            <a:ext uri="{FF2B5EF4-FFF2-40B4-BE49-F238E27FC236}">
              <a16:creationId xmlns:a16="http://schemas.microsoft.com/office/drawing/2014/main" id="{8D39CF1A-15A7-4197-B0D5-F8F36026447E}"/>
            </a:ext>
          </a:extLst>
        </xdr:cNvPr>
        <xdr:cNvSpPr>
          <a:spLocks noChangeArrowheads="1"/>
        </xdr:cNvSpPr>
      </xdr:nvSpPr>
      <xdr:spPr bwMode="auto">
        <a:xfrm>
          <a:off x="15240000" y="738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123825</xdr:rowOff>
    </xdr:from>
    <xdr:to>
      <xdr:col>22</xdr:col>
      <xdr:colOff>581025</xdr:colOff>
      <xdr:row>44</xdr:row>
      <xdr:rowOff>161925</xdr:rowOff>
    </xdr:to>
    <xdr:sp macro="" textlink="">
      <xdr:nvSpPr>
        <xdr:cNvPr id="10647" name="Text Box 407">
          <a:extLst>
            <a:ext uri="{FF2B5EF4-FFF2-40B4-BE49-F238E27FC236}">
              <a16:creationId xmlns:a16="http://schemas.microsoft.com/office/drawing/2014/main" id="{23B5F9F8-9D7D-4DB6-B35B-6E2BF31CFE7B}"/>
            </a:ext>
          </a:extLst>
        </xdr:cNvPr>
        <xdr:cNvSpPr txBox="1">
          <a:spLocks noChangeArrowheads="1"/>
        </xdr:cNvSpPr>
      </xdr:nvSpPr>
      <xdr:spPr bwMode="auto">
        <a:xfrm>
          <a:off x="14906625" y="749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20</xdr:col>
      <xdr:colOff>638175</xdr:colOff>
      <xdr:row>43</xdr:row>
      <xdr:rowOff>57150</xdr:rowOff>
    </xdr:from>
    <xdr:to>
      <xdr:col>21</xdr:col>
      <xdr:colOff>47625</xdr:colOff>
      <xdr:row>43</xdr:row>
      <xdr:rowOff>161925</xdr:rowOff>
    </xdr:to>
    <xdr:sp macro="" textlink="">
      <xdr:nvSpPr>
        <xdr:cNvPr id="345526" name="Oval 408">
          <a:extLst>
            <a:ext uri="{FF2B5EF4-FFF2-40B4-BE49-F238E27FC236}">
              <a16:creationId xmlns:a16="http://schemas.microsoft.com/office/drawing/2014/main" id="{CDFE2089-0C37-41FA-A868-98C3FA53929A}"/>
            </a:ext>
          </a:extLst>
        </xdr:cNvPr>
        <xdr:cNvSpPr>
          <a:spLocks noChangeArrowheads="1"/>
        </xdr:cNvSpPr>
      </xdr:nvSpPr>
      <xdr:spPr bwMode="auto">
        <a:xfrm>
          <a:off x="14354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0</xdr:rowOff>
    </xdr:from>
    <xdr:to>
      <xdr:col>21</xdr:col>
      <xdr:colOff>381000</xdr:colOff>
      <xdr:row>45</xdr:row>
      <xdr:rowOff>38100</xdr:rowOff>
    </xdr:to>
    <xdr:sp macro="" textlink="">
      <xdr:nvSpPr>
        <xdr:cNvPr id="10649" name="Text Box 409">
          <a:extLst>
            <a:ext uri="{FF2B5EF4-FFF2-40B4-BE49-F238E27FC236}">
              <a16:creationId xmlns:a16="http://schemas.microsoft.com/office/drawing/2014/main" id="{39F3761D-07F1-461D-91C6-B891D0410DD3}"/>
            </a:ext>
          </a:extLst>
        </xdr:cNvPr>
        <xdr:cNvSpPr txBox="1">
          <a:spLocks noChangeArrowheads="1"/>
        </xdr:cNvSpPr>
      </xdr:nvSpPr>
      <xdr:spPr bwMode="auto">
        <a:xfrm>
          <a:off x="14020800" y="754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a:t>
          </a:r>
        </a:p>
      </xdr:txBody>
    </xdr:sp>
    <xdr:clientData/>
  </xdr:twoCellAnchor>
  <xdr:twoCellAnchor>
    <xdr:from>
      <xdr:col>19</xdr:col>
      <xdr:colOff>428625</xdr:colOff>
      <xdr:row>44</xdr:row>
      <xdr:rowOff>38100</xdr:rowOff>
    </xdr:from>
    <xdr:to>
      <xdr:col>19</xdr:col>
      <xdr:colOff>533400</xdr:colOff>
      <xdr:row>44</xdr:row>
      <xdr:rowOff>142875</xdr:rowOff>
    </xdr:to>
    <xdr:sp macro="" textlink="">
      <xdr:nvSpPr>
        <xdr:cNvPr id="345528" name="Oval 410">
          <a:extLst>
            <a:ext uri="{FF2B5EF4-FFF2-40B4-BE49-F238E27FC236}">
              <a16:creationId xmlns:a16="http://schemas.microsoft.com/office/drawing/2014/main" id="{643F2C2A-F4AE-487C-9147-4AE1D14B8883}"/>
            </a:ext>
          </a:extLst>
        </xdr:cNvPr>
        <xdr:cNvSpPr>
          <a:spLocks noChangeArrowheads="1"/>
        </xdr:cNvSpPr>
      </xdr:nvSpPr>
      <xdr:spPr bwMode="auto">
        <a:xfrm>
          <a:off x="13458825" y="7581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152400</xdr:rowOff>
    </xdr:from>
    <xdr:to>
      <xdr:col>20</xdr:col>
      <xdr:colOff>180975</xdr:colOff>
      <xdr:row>46</xdr:row>
      <xdr:rowOff>19050</xdr:rowOff>
    </xdr:to>
    <xdr:sp macro="" textlink="">
      <xdr:nvSpPr>
        <xdr:cNvPr id="10651" name="Text Box 411">
          <a:extLst>
            <a:ext uri="{FF2B5EF4-FFF2-40B4-BE49-F238E27FC236}">
              <a16:creationId xmlns:a16="http://schemas.microsoft.com/office/drawing/2014/main" id="{7BB124F5-EA13-4243-B1B8-C2F34CAE4DAD}"/>
            </a:ext>
          </a:extLst>
        </xdr:cNvPr>
        <xdr:cNvSpPr txBox="1">
          <a:spLocks noChangeArrowheads="1"/>
        </xdr:cNvSpPr>
      </xdr:nvSpPr>
      <xdr:spPr bwMode="auto">
        <a:xfrm>
          <a:off x="13134975" y="7696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a:extLst>
            <a:ext uri="{FF2B5EF4-FFF2-40B4-BE49-F238E27FC236}">
              <a16:creationId xmlns:a16="http://schemas.microsoft.com/office/drawing/2014/main" id="{E6230336-516C-4115-91AE-C66B5FAA3527}"/>
            </a:ext>
          </a:extLst>
        </xdr:cNvPr>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3" name="Text Box 413">
          <a:extLst>
            <a:ext uri="{FF2B5EF4-FFF2-40B4-BE49-F238E27FC236}">
              <a16:creationId xmlns:a16="http://schemas.microsoft.com/office/drawing/2014/main" id="{4AF976EA-4BDC-4D31-89C5-AAB290935709}"/>
            </a:ext>
          </a:extLst>
        </xdr:cNvPr>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4" name="Text Box 414">
          <a:extLst>
            <a:ext uri="{FF2B5EF4-FFF2-40B4-BE49-F238E27FC236}">
              <a16:creationId xmlns:a16="http://schemas.microsoft.com/office/drawing/2014/main" id="{40A561CE-E1C4-44FA-B40E-39569BE51350}"/>
            </a:ext>
          </a:extLst>
        </xdr:cNvPr>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[167.7%]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a:extLst>
            <a:ext uri="{FF2B5EF4-FFF2-40B4-BE49-F238E27FC236}">
              <a16:creationId xmlns:a16="http://schemas.microsoft.com/office/drawing/2014/main" id="{66227EDB-9699-467B-A8A5-E8E954E1CC9F}"/>
            </a:ext>
          </a:extLst>
        </xdr:cNvPr>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a:extLst>
            <a:ext uri="{FF2B5EF4-FFF2-40B4-BE49-F238E27FC236}">
              <a16:creationId xmlns:a16="http://schemas.microsoft.com/office/drawing/2014/main" id="{4DE14E0B-9039-4DD4-8F7E-3B2D6FF58D52}"/>
            </a:ext>
          </a:extLst>
        </xdr:cNvPr>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81/88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a:extLst>
            <a:ext uri="{FF2B5EF4-FFF2-40B4-BE49-F238E27FC236}">
              <a16:creationId xmlns:a16="http://schemas.microsoft.com/office/drawing/2014/main" id="{55572B2C-EA1D-4DCA-B99D-F8B328CF85B2}"/>
            </a:ext>
          </a:extLst>
        </xdr:cNvPr>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a:extLst>
            <a:ext uri="{FF2B5EF4-FFF2-40B4-BE49-F238E27FC236}">
              <a16:creationId xmlns:a16="http://schemas.microsoft.com/office/drawing/2014/main" id="{6B3F386C-BEC0-4627-B4FD-C1BB964FD2D5}"/>
            </a:ext>
          </a:extLst>
        </xdr:cNvPr>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a:extLst>
            <a:ext uri="{FF2B5EF4-FFF2-40B4-BE49-F238E27FC236}">
              <a16:creationId xmlns:a16="http://schemas.microsoft.com/office/drawing/2014/main" id="{106728C1-FE23-4C98-8688-C97D091195F5}"/>
            </a:ext>
          </a:extLst>
        </xdr:cNvPr>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a:extLst>
            <a:ext uri="{FF2B5EF4-FFF2-40B4-BE49-F238E27FC236}">
              <a16:creationId xmlns:a16="http://schemas.microsoft.com/office/drawing/2014/main" id="{BB158264-2D52-4BC1-9DB8-8CA48EA85EA5}"/>
            </a:ext>
          </a:extLst>
        </xdr:cNvPr>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45539" name="Rectangle 421">
          <a:extLst>
            <a:ext uri="{FF2B5EF4-FFF2-40B4-BE49-F238E27FC236}">
              <a16:creationId xmlns:a16="http://schemas.microsoft.com/office/drawing/2014/main" id="{4AF4A923-F35A-4FEE-B34F-708D908456EC}"/>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45540" name="Rectangle 422">
          <a:extLst>
            <a:ext uri="{FF2B5EF4-FFF2-40B4-BE49-F238E27FC236}">
              <a16:creationId xmlns:a16="http://schemas.microsoft.com/office/drawing/2014/main" id="{993CFFCB-05B3-40ED-B795-4B7F1F8DF373}"/>
            </a:ext>
          </a:extLst>
        </xdr:cNvPr>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a:extLst>
            <a:ext uri="{FF2B5EF4-FFF2-40B4-BE49-F238E27FC236}">
              <a16:creationId xmlns:a16="http://schemas.microsoft.com/office/drawing/2014/main" id="{23FA92AF-36EF-45B0-9FC6-C7D17AF07DDC}"/>
            </a:ext>
          </a:extLst>
        </xdr:cNvPr>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71086" name="Rectangle 424">
          <a:extLst>
            <a:ext uri="{FF2B5EF4-FFF2-40B4-BE49-F238E27FC236}">
              <a16:creationId xmlns:a16="http://schemas.microsoft.com/office/drawing/2014/main" id="{8B176691-F81E-4BF6-9F6D-33A6F81611E1}"/>
            </a:ext>
          </a:extLst>
        </xdr:cNvPr>
        <xdr:cNvSpPr>
          <a:spLocks noChangeArrowheads="1"/>
        </xdr:cNvSpPr>
      </xdr:nvSpPr>
      <xdr:spPr bwMode="auto">
        <a:xfrm>
          <a:off x="18221325" y="2286000"/>
          <a:ext cx="5781675" cy="2028825"/>
        </a:xfrm>
        <a:prstGeom prst="rect">
          <a:avLst/>
        </a:prstGeom>
        <a:noFill/>
        <a:ln w="9525">
          <a:noFill/>
          <a:miter lim="800000"/>
          <a:headEnd/>
          <a:tailEnd/>
        </a:ln>
      </xdr:spPr>
      <xdr:txBody>
        <a:bodyPr/>
        <a:lstStyle/>
        <a:p>
          <a:pPr eaLnBrk="1" fontAlgn="auto" latinLnBrk="0" hangingPunct="1">
            <a:lnSpc>
              <a:spcPts val="1300"/>
            </a:lnSpc>
          </a:pPr>
          <a:r>
            <a:rPr lang="ja-JP" altLang="ja-JP" sz="1100">
              <a:latin typeface="+mn-lt"/>
              <a:ea typeface="+mn-ea"/>
              <a:cs typeface="+mn-cs"/>
            </a:rPr>
            <a:t>将来負担比率は昨年度</a:t>
          </a:r>
          <a:r>
            <a:rPr lang="ja-JP" altLang="en-US" sz="1100">
              <a:latin typeface="+mn-lt"/>
              <a:ea typeface="+mn-ea"/>
              <a:cs typeface="+mn-cs"/>
            </a:rPr>
            <a:t>（</a:t>
          </a:r>
          <a:r>
            <a:rPr lang="en-US" altLang="ja-JP" sz="1100">
              <a:latin typeface="+mn-lt"/>
              <a:ea typeface="+mn-ea"/>
              <a:cs typeface="+mn-cs"/>
            </a:rPr>
            <a:t>142.5</a:t>
          </a:r>
          <a:r>
            <a:rPr lang="ja-JP" altLang="en-US" sz="1100">
              <a:latin typeface="+mn-lt"/>
              <a:ea typeface="+mn-ea"/>
              <a:cs typeface="+mn-cs"/>
            </a:rPr>
            <a:t>％→</a:t>
          </a:r>
          <a:r>
            <a:rPr lang="en-US" altLang="ja-JP" sz="1100">
              <a:latin typeface="+mn-lt"/>
              <a:ea typeface="+mn-ea"/>
              <a:cs typeface="+mn-cs"/>
            </a:rPr>
            <a:t>159.9</a:t>
          </a:r>
          <a:r>
            <a:rPr lang="ja-JP" altLang="en-US" sz="1100">
              <a:latin typeface="+mn-lt"/>
              <a:ea typeface="+mn-ea"/>
              <a:cs typeface="+mn-cs"/>
            </a:rPr>
            <a:t>％に修正）</a:t>
          </a:r>
          <a:r>
            <a:rPr lang="ja-JP" altLang="ja-JP" sz="1100">
              <a:latin typeface="+mn-lt"/>
              <a:ea typeface="+mn-ea"/>
              <a:cs typeface="+mn-cs"/>
            </a:rPr>
            <a:t>より</a:t>
          </a:r>
          <a:r>
            <a:rPr lang="en-US" altLang="ja-JP" sz="1100">
              <a:latin typeface="+mn-lt"/>
              <a:ea typeface="+mn-ea"/>
              <a:cs typeface="+mn-cs"/>
            </a:rPr>
            <a:t>7.8</a:t>
          </a:r>
          <a:r>
            <a:rPr lang="ja-JP" altLang="ja-JP" sz="1100">
              <a:latin typeface="+mn-lt"/>
              <a:ea typeface="+mn-ea"/>
              <a:cs typeface="+mn-cs"/>
            </a:rPr>
            <a:t>％上昇しました。要因は公営企業への公債費の負担割合が事業における設備投資的なものが減少し、結果として繰出金に占める公債費の割合が上がったことによるものです。そのため実質公債費比率と同様に、各種繰出金及び借入金を抑制し比率の縮小に努めることが必要です。</a:t>
          </a:r>
        </a:p>
      </xdr:txBody>
    </xdr:sp>
    <xdr:clientData/>
  </xdr:twoCellAnchor>
  <xdr:oneCellAnchor>
    <xdr:from>
      <xdr:col>18</xdr:col>
      <xdr:colOff>485775</xdr:colOff>
      <xdr:row>10</xdr:row>
      <xdr:rowOff>104775</xdr:rowOff>
    </xdr:from>
    <xdr:ext cx="133350" cy="152400"/>
    <xdr:sp macro="" textlink="">
      <xdr:nvSpPr>
        <xdr:cNvPr id="10665" name="Text Box 425">
          <a:extLst>
            <a:ext uri="{FF2B5EF4-FFF2-40B4-BE49-F238E27FC236}">
              <a16:creationId xmlns:a16="http://schemas.microsoft.com/office/drawing/2014/main" id="{BDF5CFAD-4C12-445F-8CFE-30EA48ABA6B6}"/>
            </a:ext>
          </a:extLst>
        </xdr:cNvPr>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45544" name="Line 426">
          <a:extLst>
            <a:ext uri="{FF2B5EF4-FFF2-40B4-BE49-F238E27FC236}">
              <a16:creationId xmlns:a16="http://schemas.microsoft.com/office/drawing/2014/main" id="{387C03D7-E3DE-4B86-9FF5-BD9F4C756C0B}"/>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a:extLst>
            <a:ext uri="{FF2B5EF4-FFF2-40B4-BE49-F238E27FC236}">
              <a16:creationId xmlns:a16="http://schemas.microsoft.com/office/drawing/2014/main" id="{09AEA81F-C407-4A37-AE66-8B0C69D9231E}"/>
            </a:ext>
          </a:extLst>
        </xdr:cNvPr>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45546" name="Line 428">
          <a:extLst>
            <a:ext uri="{FF2B5EF4-FFF2-40B4-BE49-F238E27FC236}">
              <a16:creationId xmlns:a16="http://schemas.microsoft.com/office/drawing/2014/main" id="{2726DA56-2269-4F87-AFD6-1D63D50FBCA5}"/>
            </a:ext>
          </a:extLst>
        </xdr:cNvPr>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a:extLst>
            <a:ext uri="{FF2B5EF4-FFF2-40B4-BE49-F238E27FC236}">
              <a16:creationId xmlns:a16="http://schemas.microsoft.com/office/drawing/2014/main" id="{6103E136-F594-4E84-BB64-EDC9EB8ED7BA}"/>
            </a:ext>
          </a:extLst>
        </xdr:cNvPr>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45548" name="Line 430">
          <a:extLst>
            <a:ext uri="{FF2B5EF4-FFF2-40B4-BE49-F238E27FC236}">
              <a16:creationId xmlns:a16="http://schemas.microsoft.com/office/drawing/2014/main" id="{A89A7E29-5C0D-490A-ACFE-61FF11870277}"/>
            </a:ext>
          </a:extLst>
        </xdr:cNvPr>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a:extLst>
            <a:ext uri="{FF2B5EF4-FFF2-40B4-BE49-F238E27FC236}">
              <a16:creationId xmlns:a16="http://schemas.microsoft.com/office/drawing/2014/main" id="{45F1B5C3-E10D-459E-86EA-E6663CC96FA0}"/>
            </a:ext>
          </a:extLst>
        </xdr:cNvPr>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45550" name="Line 432">
          <a:extLst>
            <a:ext uri="{FF2B5EF4-FFF2-40B4-BE49-F238E27FC236}">
              <a16:creationId xmlns:a16="http://schemas.microsoft.com/office/drawing/2014/main" id="{F0916E40-8B79-4FE3-999E-044413B5EA91}"/>
            </a:ext>
          </a:extLst>
        </xdr:cNvPr>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a:extLst>
            <a:ext uri="{FF2B5EF4-FFF2-40B4-BE49-F238E27FC236}">
              <a16:creationId xmlns:a16="http://schemas.microsoft.com/office/drawing/2014/main" id="{D0C323D9-43C9-4360-87E1-43C3F3474D78}"/>
            </a:ext>
          </a:extLst>
        </xdr:cNvPr>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45552" name="Line 434">
          <a:extLst>
            <a:ext uri="{FF2B5EF4-FFF2-40B4-BE49-F238E27FC236}">
              <a16:creationId xmlns:a16="http://schemas.microsoft.com/office/drawing/2014/main" id="{A5753511-D4FB-4068-856A-AF855AB5F4AE}"/>
            </a:ext>
          </a:extLst>
        </xdr:cNvPr>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a:extLst>
            <a:ext uri="{FF2B5EF4-FFF2-40B4-BE49-F238E27FC236}">
              <a16:creationId xmlns:a16="http://schemas.microsoft.com/office/drawing/2014/main" id="{1D48E04F-0F43-4946-9C5E-FC9F01F77B9A}"/>
            </a:ext>
          </a:extLst>
        </xdr:cNvPr>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45554" name="Line 436">
          <a:extLst>
            <a:ext uri="{FF2B5EF4-FFF2-40B4-BE49-F238E27FC236}">
              <a16:creationId xmlns:a16="http://schemas.microsoft.com/office/drawing/2014/main" id="{4D194319-2005-4B8F-BAE2-EAEF8AFA61EF}"/>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45555" name="将来負担の状況グラフ枠">
          <a:extLst>
            <a:ext uri="{FF2B5EF4-FFF2-40B4-BE49-F238E27FC236}">
              <a16:creationId xmlns:a16="http://schemas.microsoft.com/office/drawing/2014/main" id="{DE86B1C6-456E-48B1-BAFD-CA3BCEBA4C40}"/>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95250</xdr:rowOff>
    </xdr:from>
    <xdr:to>
      <xdr:col>24</xdr:col>
      <xdr:colOff>561975</xdr:colOff>
      <xdr:row>21</xdr:row>
      <xdr:rowOff>85725</xdr:rowOff>
    </xdr:to>
    <xdr:sp macro="" textlink="">
      <xdr:nvSpPr>
        <xdr:cNvPr id="345556" name="Line 438">
          <a:extLst>
            <a:ext uri="{FF2B5EF4-FFF2-40B4-BE49-F238E27FC236}">
              <a16:creationId xmlns:a16="http://schemas.microsoft.com/office/drawing/2014/main" id="{242A711B-CBF7-4A84-A1E3-448D28675760}"/>
            </a:ext>
          </a:extLst>
        </xdr:cNvPr>
        <xdr:cNvSpPr>
          <a:spLocks noChangeShapeType="1"/>
        </xdr:cNvSpPr>
      </xdr:nvSpPr>
      <xdr:spPr bwMode="auto">
        <a:xfrm flipV="1">
          <a:off x="17021175" y="249555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85725</xdr:rowOff>
    </xdr:from>
    <xdr:to>
      <xdr:col>26</xdr:col>
      <xdr:colOff>38100</xdr:colOff>
      <xdr:row>22</xdr:row>
      <xdr:rowOff>123825</xdr:rowOff>
    </xdr:to>
    <xdr:sp macro="" textlink="">
      <xdr:nvSpPr>
        <xdr:cNvPr id="10679" name="将来負担の状況最小値テキスト">
          <a:extLst>
            <a:ext uri="{FF2B5EF4-FFF2-40B4-BE49-F238E27FC236}">
              <a16:creationId xmlns:a16="http://schemas.microsoft.com/office/drawing/2014/main" id="{B1E72AF2-E482-40B4-957B-FCDD390A00B2}"/>
            </a:ext>
          </a:extLst>
        </xdr:cNvPr>
        <xdr:cNvSpPr txBox="1">
          <a:spLocks noChangeArrowheads="1"/>
        </xdr:cNvSpPr>
      </xdr:nvSpPr>
      <xdr:spPr bwMode="auto">
        <a:xfrm>
          <a:off x="17106900" y="3686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256.4</a:t>
          </a:r>
        </a:p>
      </xdr:txBody>
    </xdr:sp>
    <xdr:clientData/>
  </xdr:twoCellAnchor>
  <xdr:twoCellAnchor>
    <xdr:from>
      <xdr:col>24</xdr:col>
      <xdr:colOff>466725</xdr:colOff>
      <xdr:row>21</xdr:row>
      <xdr:rowOff>85725</xdr:rowOff>
    </xdr:from>
    <xdr:to>
      <xdr:col>24</xdr:col>
      <xdr:colOff>647700</xdr:colOff>
      <xdr:row>21</xdr:row>
      <xdr:rowOff>85725</xdr:rowOff>
    </xdr:to>
    <xdr:sp macro="" textlink="">
      <xdr:nvSpPr>
        <xdr:cNvPr id="345558" name="Line 440">
          <a:extLst>
            <a:ext uri="{FF2B5EF4-FFF2-40B4-BE49-F238E27FC236}">
              <a16:creationId xmlns:a16="http://schemas.microsoft.com/office/drawing/2014/main" id="{C3A2E4EB-E30B-423D-A9CC-D76A711B74A8}"/>
            </a:ext>
          </a:extLst>
        </xdr:cNvPr>
        <xdr:cNvSpPr>
          <a:spLocks noChangeShapeType="1"/>
        </xdr:cNvSpPr>
      </xdr:nvSpPr>
      <xdr:spPr bwMode="auto">
        <a:xfrm>
          <a:off x="16925925" y="368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681" name="将来負担の状況最大値テキスト">
          <a:extLst>
            <a:ext uri="{FF2B5EF4-FFF2-40B4-BE49-F238E27FC236}">
              <a16:creationId xmlns:a16="http://schemas.microsoft.com/office/drawing/2014/main" id="{F5366D08-7AA5-4C44-A7ED-1BB34303D64D}"/>
            </a:ext>
          </a:extLst>
        </xdr:cNvPr>
        <xdr:cNvSpPr txBox="1">
          <a:spLocks noChangeArrowheads="1"/>
        </xdr:cNvSpPr>
      </xdr:nvSpPr>
      <xdr:spPr bwMode="auto">
        <a:xfrm>
          <a:off x="17106900" y="226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a:t>
          </a:r>
        </a:p>
      </xdr:txBody>
    </xdr:sp>
    <xdr:clientData/>
  </xdr:twoCellAnchor>
  <xdr:twoCellAnchor>
    <xdr:from>
      <xdr:col>24</xdr:col>
      <xdr:colOff>466725</xdr:colOff>
      <xdr:row>14</xdr:row>
      <xdr:rowOff>95250</xdr:rowOff>
    </xdr:from>
    <xdr:to>
      <xdr:col>24</xdr:col>
      <xdr:colOff>647700</xdr:colOff>
      <xdr:row>14</xdr:row>
      <xdr:rowOff>95250</xdr:rowOff>
    </xdr:to>
    <xdr:sp macro="" textlink="">
      <xdr:nvSpPr>
        <xdr:cNvPr id="345560" name="Line 442">
          <a:extLst>
            <a:ext uri="{FF2B5EF4-FFF2-40B4-BE49-F238E27FC236}">
              <a16:creationId xmlns:a16="http://schemas.microsoft.com/office/drawing/2014/main" id="{9F69042B-D993-4AFE-A6FD-961BC8C6BC43}"/>
            </a:ext>
          </a:extLst>
        </xdr:cNvPr>
        <xdr:cNvSpPr>
          <a:spLocks noChangeShapeType="1"/>
        </xdr:cNvSpPr>
      </xdr:nvSpPr>
      <xdr:spPr bwMode="auto">
        <a:xfrm>
          <a:off x="16925925" y="2495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57150</xdr:rowOff>
    </xdr:from>
    <xdr:to>
      <xdr:col>24</xdr:col>
      <xdr:colOff>561975</xdr:colOff>
      <xdr:row>19</xdr:row>
      <xdr:rowOff>0</xdr:rowOff>
    </xdr:to>
    <xdr:sp macro="" textlink="">
      <xdr:nvSpPr>
        <xdr:cNvPr id="345561" name="Line 443">
          <a:extLst>
            <a:ext uri="{FF2B5EF4-FFF2-40B4-BE49-F238E27FC236}">
              <a16:creationId xmlns:a16="http://schemas.microsoft.com/office/drawing/2014/main" id="{1CF1735A-08BC-4FB0-8183-7B717B8C0623}"/>
            </a:ext>
          </a:extLst>
        </xdr:cNvPr>
        <xdr:cNvSpPr>
          <a:spLocks noChangeShapeType="1"/>
        </xdr:cNvSpPr>
      </xdr:nvSpPr>
      <xdr:spPr bwMode="auto">
        <a:xfrm>
          <a:off x="16182975" y="314325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152400</xdr:rowOff>
    </xdr:from>
    <xdr:to>
      <xdr:col>26</xdr:col>
      <xdr:colOff>38100</xdr:colOff>
      <xdr:row>17</xdr:row>
      <xdr:rowOff>19050</xdr:rowOff>
    </xdr:to>
    <xdr:sp macro="" textlink="">
      <xdr:nvSpPr>
        <xdr:cNvPr id="10684" name="将来負担の状況平均値テキスト">
          <a:extLst>
            <a:ext uri="{FF2B5EF4-FFF2-40B4-BE49-F238E27FC236}">
              <a16:creationId xmlns:a16="http://schemas.microsoft.com/office/drawing/2014/main" id="{009F81EC-CBE0-4F74-9311-7EFFE5956A34}"/>
            </a:ext>
          </a:extLst>
        </xdr:cNvPr>
        <xdr:cNvSpPr txBox="1">
          <a:spLocks noChangeArrowheads="1"/>
        </xdr:cNvSpPr>
      </xdr:nvSpPr>
      <xdr:spPr bwMode="auto">
        <a:xfrm>
          <a:off x="17106900" y="272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93.7</a:t>
          </a:r>
        </a:p>
      </xdr:txBody>
    </xdr:sp>
    <xdr:clientData/>
  </xdr:twoCellAnchor>
  <xdr:twoCellAnchor>
    <xdr:from>
      <xdr:col>24</xdr:col>
      <xdr:colOff>504825</xdr:colOff>
      <xdr:row>16</xdr:row>
      <xdr:rowOff>104775</xdr:rowOff>
    </xdr:from>
    <xdr:to>
      <xdr:col>24</xdr:col>
      <xdr:colOff>609600</xdr:colOff>
      <xdr:row>17</xdr:row>
      <xdr:rowOff>38100</xdr:rowOff>
    </xdr:to>
    <xdr:sp macro="" textlink="">
      <xdr:nvSpPr>
        <xdr:cNvPr id="345563" name="AutoShape 445">
          <a:extLst>
            <a:ext uri="{FF2B5EF4-FFF2-40B4-BE49-F238E27FC236}">
              <a16:creationId xmlns:a16="http://schemas.microsoft.com/office/drawing/2014/main" id="{70738EEB-48D7-4BB8-BD4E-8DBCEC6AF11E}"/>
            </a:ext>
          </a:extLst>
        </xdr:cNvPr>
        <xdr:cNvSpPr>
          <a:spLocks noChangeArrowheads="1"/>
        </xdr:cNvSpPr>
      </xdr:nvSpPr>
      <xdr:spPr bwMode="auto">
        <a:xfrm>
          <a:off x="169640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47625</xdr:rowOff>
    </xdr:from>
    <xdr:to>
      <xdr:col>23</xdr:col>
      <xdr:colOff>409575</xdr:colOff>
      <xdr:row>18</xdr:row>
      <xdr:rowOff>57150</xdr:rowOff>
    </xdr:to>
    <xdr:sp macro="" textlink="">
      <xdr:nvSpPr>
        <xdr:cNvPr id="345564" name="Line 446">
          <a:extLst>
            <a:ext uri="{FF2B5EF4-FFF2-40B4-BE49-F238E27FC236}">
              <a16:creationId xmlns:a16="http://schemas.microsoft.com/office/drawing/2014/main" id="{6A74DE7E-F290-4569-A4E4-07733B9C9F73}"/>
            </a:ext>
          </a:extLst>
        </xdr:cNvPr>
        <xdr:cNvSpPr>
          <a:spLocks noChangeShapeType="1"/>
        </xdr:cNvSpPr>
      </xdr:nvSpPr>
      <xdr:spPr bwMode="auto">
        <a:xfrm>
          <a:off x="15287625" y="31337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47625</xdr:rowOff>
    </xdr:from>
    <xdr:to>
      <xdr:col>23</xdr:col>
      <xdr:colOff>457200</xdr:colOff>
      <xdr:row>17</xdr:row>
      <xdr:rowOff>142875</xdr:rowOff>
    </xdr:to>
    <xdr:sp macro="" textlink="">
      <xdr:nvSpPr>
        <xdr:cNvPr id="345565" name="AutoShape 447">
          <a:extLst>
            <a:ext uri="{FF2B5EF4-FFF2-40B4-BE49-F238E27FC236}">
              <a16:creationId xmlns:a16="http://schemas.microsoft.com/office/drawing/2014/main" id="{E39EE85F-69AA-47F1-8680-EB00A07BDF47}"/>
            </a:ext>
          </a:extLst>
        </xdr:cNvPr>
        <xdr:cNvSpPr>
          <a:spLocks noChangeArrowheads="1"/>
        </xdr:cNvSpPr>
      </xdr:nvSpPr>
      <xdr:spPr bwMode="auto">
        <a:xfrm>
          <a:off x="16125825" y="2962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9525</xdr:rowOff>
    </xdr:from>
    <xdr:to>
      <xdr:col>24</xdr:col>
      <xdr:colOff>76200</xdr:colOff>
      <xdr:row>17</xdr:row>
      <xdr:rowOff>47625</xdr:rowOff>
    </xdr:to>
    <xdr:sp macro="" textlink="">
      <xdr:nvSpPr>
        <xdr:cNvPr id="10688" name="Text Box 448">
          <a:extLst>
            <a:ext uri="{FF2B5EF4-FFF2-40B4-BE49-F238E27FC236}">
              <a16:creationId xmlns:a16="http://schemas.microsoft.com/office/drawing/2014/main" id="{778CAA50-A095-4707-BF9B-1CA022532E36}"/>
            </a:ext>
          </a:extLst>
        </xdr:cNvPr>
        <xdr:cNvSpPr txBox="1">
          <a:spLocks noChangeArrowheads="1"/>
        </xdr:cNvSpPr>
      </xdr:nvSpPr>
      <xdr:spPr bwMode="auto">
        <a:xfrm>
          <a:off x="15801975" y="275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116.1</a:t>
          </a:r>
        </a:p>
      </xdr:txBody>
    </xdr:sp>
    <xdr:clientData/>
  </xdr:twoCellAnchor>
  <xdr:twoCellAnchor>
    <xdr:from>
      <xdr:col>21</xdr:col>
      <xdr:colOff>0</xdr:colOff>
      <xdr:row>18</xdr:row>
      <xdr:rowOff>47625</xdr:rowOff>
    </xdr:from>
    <xdr:to>
      <xdr:col>22</xdr:col>
      <xdr:colOff>200025</xdr:colOff>
      <xdr:row>20</xdr:row>
      <xdr:rowOff>57150</xdr:rowOff>
    </xdr:to>
    <xdr:sp macro="" textlink="">
      <xdr:nvSpPr>
        <xdr:cNvPr id="345567" name="Line 449">
          <a:extLst>
            <a:ext uri="{FF2B5EF4-FFF2-40B4-BE49-F238E27FC236}">
              <a16:creationId xmlns:a16="http://schemas.microsoft.com/office/drawing/2014/main" id="{7FEFC39A-A78C-43AE-B670-F2C951A1E1F4}"/>
            </a:ext>
          </a:extLst>
        </xdr:cNvPr>
        <xdr:cNvSpPr>
          <a:spLocks noChangeShapeType="1"/>
        </xdr:cNvSpPr>
      </xdr:nvSpPr>
      <xdr:spPr bwMode="auto">
        <a:xfrm flipV="1">
          <a:off x="14401800" y="3133725"/>
          <a:ext cx="885825" cy="352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104775</xdr:rowOff>
    </xdr:from>
    <xdr:to>
      <xdr:col>22</xdr:col>
      <xdr:colOff>257175</xdr:colOff>
      <xdr:row>18</xdr:row>
      <xdr:rowOff>38100</xdr:rowOff>
    </xdr:to>
    <xdr:sp macro="" textlink="">
      <xdr:nvSpPr>
        <xdr:cNvPr id="345568" name="AutoShape 450">
          <a:extLst>
            <a:ext uri="{FF2B5EF4-FFF2-40B4-BE49-F238E27FC236}">
              <a16:creationId xmlns:a16="http://schemas.microsoft.com/office/drawing/2014/main" id="{F5E440F6-4811-4FCB-9914-17BCFB7D51D3}"/>
            </a:ext>
          </a:extLst>
        </xdr:cNvPr>
        <xdr:cNvSpPr>
          <a:spLocks noChangeArrowheads="1"/>
        </xdr:cNvSpPr>
      </xdr:nvSpPr>
      <xdr:spPr bwMode="auto">
        <a:xfrm>
          <a:off x="15240000" y="301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76200</xdr:rowOff>
    </xdr:from>
    <xdr:to>
      <xdr:col>22</xdr:col>
      <xdr:colOff>581025</xdr:colOff>
      <xdr:row>17</xdr:row>
      <xdr:rowOff>114300</xdr:rowOff>
    </xdr:to>
    <xdr:sp macro="" textlink="">
      <xdr:nvSpPr>
        <xdr:cNvPr id="10691" name="Text Box 451">
          <a:extLst>
            <a:ext uri="{FF2B5EF4-FFF2-40B4-BE49-F238E27FC236}">
              <a16:creationId xmlns:a16="http://schemas.microsoft.com/office/drawing/2014/main" id="{F7DA6FA8-B08C-420C-B73B-09853FCAD77D}"/>
            </a:ext>
          </a:extLst>
        </xdr:cNvPr>
        <xdr:cNvSpPr txBox="1">
          <a:spLocks noChangeArrowheads="1"/>
        </xdr:cNvSpPr>
      </xdr:nvSpPr>
      <xdr:spPr bwMode="auto">
        <a:xfrm>
          <a:off x="14906625"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128.3</a:t>
          </a:r>
        </a:p>
      </xdr:txBody>
    </xdr:sp>
    <xdr:clientData/>
  </xdr:twoCellAnchor>
  <xdr:twoCellAnchor>
    <xdr:from>
      <xdr:col>20</xdr:col>
      <xdr:colOff>638175</xdr:colOff>
      <xdr:row>17</xdr:row>
      <xdr:rowOff>161925</xdr:rowOff>
    </xdr:from>
    <xdr:to>
      <xdr:col>21</xdr:col>
      <xdr:colOff>47625</xdr:colOff>
      <xdr:row>18</xdr:row>
      <xdr:rowOff>95250</xdr:rowOff>
    </xdr:to>
    <xdr:sp macro="" textlink="">
      <xdr:nvSpPr>
        <xdr:cNvPr id="345570" name="AutoShape 452">
          <a:extLst>
            <a:ext uri="{FF2B5EF4-FFF2-40B4-BE49-F238E27FC236}">
              <a16:creationId xmlns:a16="http://schemas.microsoft.com/office/drawing/2014/main" id="{DBC9194E-77E3-48C0-AF52-88CD08C0C9B0}"/>
            </a:ext>
          </a:extLst>
        </xdr:cNvPr>
        <xdr:cNvSpPr>
          <a:spLocks noChangeArrowheads="1"/>
        </xdr:cNvSpPr>
      </xdr:nvSpPr>
      <xdr:spPr bwMode="auto">
        <a:xfrm>
          <a:off x="14354175" y="307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133350</xdr:rowOff>
    </xdr:from>
    <xdr:to>
      <xdr:col>21</xdr:col>
      <xdr:colOff>381000</xdr:colOff>
      <xdr:row>18</xdr:row>
      <xdr:rowOff>0</xdr:rowOff>
    </xdr:to>
    <xdr:sp macro="" textlink="">
      <xdr:nvSpPr>
        <xdr:cNvPr id="10693" name="Text Box 453">
          <a:extLst>
            <a:ext uri="{FF2B5EF4-FFF2-40B4-BE49-F238E27FC236}">
              <a16:creationId xmlns:a16="http://schemas.microsoft.com/office/drawing/2014/main" id="{5CC0047F-19FE-44B1-A86A-DB30409C4866}"/>
            </a:ext>
          </a:extLst>
        </xdr:cNvPr>
        <xdr:cNvSpPr txBox="1">
          <a:spLocks noChangeArrowheads="1"/>
        </xdr:cNvSpPr>
      </xdr:nvSpPr>
      <xdr:spPr bwMode="auto">
        <a:xfrm>
          <a:off x="14020800" y="287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4" name="Text Box 454">
          <a:extLst>
            <a:ext uri="{FF2B5EF4-FFF2-40B4-BE49-F238E27FC236}">
              <a16:creationId xmlns:a16="http://schemas.microsoft.com/office/drawing/2014/main" id="{328FE535-D7E2-4146-8D05-20D83D6BE250}"/>
            </a:ext>
          </a:extLst>
        </xdr:cNvPr>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5" name="Text Box 455">
          <a:extLst>
            <a:ext uri="{FF2B5EF4-FFF2-40B4-BE49-F238E27FC236}">
              <a16:creationId xmlns:a16="http://schemas.microsoft.com/office/drawing/2014/main" id="{C260E62B-1C34-4FFC-A0E5-9A9D5029B9EA}"/>
            </a:ext>
          </a:extLst>
        </xdr:cNvPr>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6" name="Text Box 456">
          <a:extLst>
            <a:ext uri="{FF2B5EF4-FFF2-40B4-BE49-F238E27FC236}">
              <a16:creationId xmlns:a16="http://schemas.microsoft.com/office/drawing/2014/main" id="{9F971BDD-A47B-4EAA-8464-096F1DB4A57D}"/>
            </a:ext>
          </a:extLst>
        </xdr:cNvPr>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7" name="Text Box 457">
          <a:extLst>
            <a:ext uri="{FF2B5EF4-FFF2-40B4-BE49-F238E27FC236}">
              <a16:creationId xmlns:a16="http://schemas.microsoft.com/office/drawing/2014/main" id="{31F1E494-BD59-4220-8A33-ED67FF8D52D8}"/>
            </a:ext>
          </a:extLst>
        </xdr:cNvPr>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8" name="Text Box 458">
          <a:extLst>
            <a:ext uri="{FF2B5EF4-FFF2-40B4-BE49-F238E27FC236}">
              <a16:creationId xmlns:a16="http://schemas.microsoft.com/office/drawing/2014/main" id="{75244B26-D1FF-4EDC-99DC-2C51D0892642}"/>
            </a:ext>
          </a:extLst>
        </xdr:cNvPr>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18</xdr:row>
      <xdr:rowOff>123825</xdr:rowOff>
    </xdr:from>
    <xdr:to>
      <xdr:col>24</xdr:col>
      <xdr:colOff>609600</xdr:colOff>
      <xdr:row>19</xdr:row>
      <xdr:rowOff>57150</xdr:rowOff>
    </xdr:to>
    <xdr:sp macro="" textlink="">
      <xdr:nvSpPr>
        <xdr:cNvPr id="345577" name="Oval 459">
          <a:extLst>
            <a:ext uri="{FF2B5EF4-FFF2-40B4-BE49-F238E27FC236}">
              <a16:creationId xmlns:a16="http://schemas.microsoft.com/office/drawing/2014/main" id="{7DDF1C7F-DCB6-4016-A95F-A2D033695381}"/>
            </a:ext>
          </a:extLst>
        </xdr:cNvPr>
        <xdr:cNvSpPr>
          <a:spLocks noChangeArrowheads="1"/>
        </xdr:cNvSpPr>
      </xdr:nvSpPr>
      <xdr:spPr bwMode="auto">
        <a:xfrm>
          <a:off x="16964025" y="320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123825</xdr:rowOff>
    </xdr:from>
    <xdr:to>
      <xdr:col>26</xdr:col>
      <xdr:colOff>38100</xdr:colOff>
      <xdr:row>19</xdr:row>
      <xdr:rowOff>161925</xdr:rowOff>
    </xdr:to>
    <xdr:sp macro="" textlink="">
      <xdr:nvSpPr>
        <xdr:cNvPr id="10700" name="将来負担の状況該当値テキスト">
          <a:extLst>
            <a:ext uri="{FF2B5EF4-FFF2-40B4-BE49-F238E27FC236}">
              <a16:creationId xmlns:a16="http://schemas.microsoft.com/office/drawing/2014/main" id="{00063A45-60E9-431C-9F9A-BF668CCAB068}"/>
            </a:ext>
          </a:extLst>
        </xdr:cNvPr>
        <xdr:cNvSpPr txBox="1">
          <a:spLocks noChangeArrowheads="1"/>
        </xdr:cNvSpPr>
      </xdr:nvSpPr>
      <xdr:spPr bwMode="auto">
        <a:xfrm>
          <a:off x="17106900" y="320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167.7</a:t>
          </a:r>
        </a:p>
      </xdr:txBody>
    </xdr:sp>
    <xdr:clientData/>
  </xdr:twoCellAnchor>
  <xdr:twoCellAnchor>
    <xdr:from>
      <xdr:col>23</xdr:col>
      <xdr:colOff>352425</xdr:colOff>
      <xdr:row>18</xdr:row>
      <xdr:rowOff>0</xdr:rowOff>
    </xdr:from>
    <xdr:to>
      <xdr:col>23</xdr:col>
      <xdr:colOff>457200</xdr:colOff>
      <xdr:row>18</xdr:row>
      <xdr:rowOff>104775</xdr:rowOff>
    </xdr:to>
    <xdr:sp macro="" textlink="">
      <xdr:nvSpPr>
        <xdr:cNvPr id="345579" name="Oval 461">
          <a:extLst>
            <a:ext uri="{FF2B5EF4-FFF2-40B4-BE49-F238E27FC236}">
              <a16:creationId xmlns:a16="http://schemas.microsoft.com/office/drawing/2014/main" id="{A790A62F-8B01-4E02-9D7E-E5F74DE602DC}"/>
            </a:ext>
          </a:extLst>
        </xdr:cNvPr>
        <xdr:cNvSpPr>
          <a:spLocks noChangeArrowheads="1"/>
        </xdr:cNvSpPr>
      </xdr:nvSpPr>
      <xdr:spPr bwMode="auto">
        <a:xfrm>
          <a:off x="16125825" y="308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114300</xdr:rowOff>
    </xdr:from>
    <xdr:to>
      <xdr:col>24</xdr:col>
      <xdr:colOff>76200</xdr:colOff>
      <xdr:row>19</xdr:row>
      <xdr:rowOff>152400</xdr:rowOff>
    </xdr:to>
    <xdr:sp macro="" textlink="">
      <xdr:nvSpPr>
        <xdr:cNvPr id="10702" name="Text Box 462">
          <a:extLst>
            <a:ext uri="{FF2B5EF4-FFF2-40B4-BE49-F238E27FC236}">
              <a16:creationId xmlns:a16="http://schemas.microsoft.com/office/drawing/2014/main" id="{2EC94D03-6640-4628-957F-B76D1CA4FCDF}"/>
            </a:ext>
          </a:extLst>
        </xdr:cNvPr>
        <xdr:cNvSpPr txBox="1">
          <a:spLocks noChangeArrowheads="1"/>
        </xdr:cNvSpPr>
      </xdr:nvSpPr>
      <xdr:spPr bwMode="auto">
        <a:xfrm>
          <a:off x="15801975" y="320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142.5</a:t>
          </a:r>
        </a:p>
      </xdr:txBody>
    </xdr:sp>
    <xdr:clientData/>
  </xdr:twoCellAnchor>
  <xdr:twoCellAnchor>
    <xdr:from>
      <xdr:col>22</xdr:col>
      <xdr:colOff>152400</xdr:colOff>
      <xdr:row>18</xdr:row>
      <xdr:rowOff>0</xdr:rowOff>
    </xdr:from>
    <xdr:to>
      <xdr:col>22</xdr:col>
      <xdr:colOff>257175</xdr:colOff>
      <xdr:row>18</xdr:row>
      <xdr:rowOff>104775</xdr:rowOff>
    </xdr:to>
    <xdr:sp macro="" textlink="">
      <xdr:nvSpPr>
        <xdr:cNvPr id="345581" name="Oval 463">
          <a:extLst>
            <a:ext uri="{FF2B5EF4-FFF2-40B4-BE49-F238E27FC236}">
              <a16:creationId xmlns:a16="http://schemas.microsoft.com/office/drawing/2014/main" id="{A3163180-55C6-418A-9087-7B59E439764B}"/>
            </a:ext>
          </a:extLst>
        </xdr:cNvPr>
        <xdr:cNvSpPr>
          <a:spLocks noChangeArrowheads="1"/>
        </xdr:cNvSpPr>
      </xdr:nvSpPr>
      <xdr:spPr bwMode="auto">
        <a:xfrm>
          <a:off x="15240000" y="308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114300</xdr:rowOff>
    </xdr:from>
    <xdr:to>
      <xdr:col>22</xdr:col>
      <xdr:colOff>581025</xdr:colOff>
      <xdr:row>19</xdr:row>
      <xdr:rowOff>152400</xdr:rowOff>
    </xdr:to>
    <xdr:sp macro="" textlink="">
      <xdr:nvSpPr>
        <xdr:cNvPr id="10704" name="Text Box 464">
          <a:extLst>
            <a:ext uri="{FF2B5EF4-FFF2-40B4-BE49-F238E27FC236}">
              <a16:creationId xmlns:a16="http://schemas.microsoft.com/office/drawing/2014/main" id="{EAE161F6-3BAE-4474-81E2-696700816043}"/>
            </a:ext>
          </a:extLst>
        </xdr:cNvPr>
        <xdr:cNvSpPr txBox="1">
          <a:spLocks noChangeArrowheads="1"/>
        </xdr:cNvSpPr>
      </xdr:nvSpPr>
      <xdr:spPr bwMode="auto">
        <a:xfrm>
          <a:off x="14906625"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142.2</a:t>
          </a:r>
        </a:p>
      </xdr:txBody>
    </xdr:sp>
    <xdr:clientData/>
  </xdr:twoCellAnchor>
  <xdr:twoCellAnchor>
    <xdr:from>
      <xdr:col>20</xdr:col>
      <xdr:colOff>638175</xdr:colOff>
      <xdr:row>20</xdr:row>
      <xdr:rowOff>0</xdr:rowOff>
    </xdr:from>
    <xdr:to>
      <xdr:col>21</xdr:col>
      <xdr:colOff>47625</xdr:colOff>
      <xdr:row>20</xdr:row>
      <xdr:rowOff>104775</xdr:rowOff>
    </xdr:to>
    <xdr:sp macro="" textlink="">
      <xdr:nvSpPr>
        <xdr:cNvPr id="345583" name="Oval 465">
          <a:extLst>
            <a:ext uri="{FF2B5EF4-FFF2-40B4-BE49-F238E27FC236}">
              <a16:creationId xmlns:a16="http://schemas.microsoft.com/office/drawing/2014/main" id="{D29773F0-2584-4206-A851-0DE694CD402B}"/>
            </a:ext>
          </a:extLst>
        </xdr:cNvPr>
        <xdr:cNvSpPr>
          <a:spLocks noChangeArrowheads="1"/>
        </xdr:cNvSpPr>
      </xdr:nvSpPr>
      <xdr:spPr bwMode="auto">
        <a:xfrm>
          <a:off x="14354175" y="342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114300</xdr:rowOff>
    </xdr:from>
    <xdr:to>
      <xdr:col>21</xdr:col>
      <xdr:colOff>381000</xdr:colOff>
      <xdr:row>21</xdr:row>
      <xdr:rowOff>152400</xdr:rowOff>
    </xdr:to>
    <xdr:sp macro="" textlink="">
      <xdr:nvSpPr>
        <xdr:cNvPr id="10706" name="Text Box 466">
          <a:extLst>
            <a:ext uri="{FF2B5EF4-FFF2-40B4-BE49-F238E27FC236}">
              <a16:creationId xmlns:a16="http://schemas.microsoft.com/office/drawing/2014/main" id="{921B19F2-EB19-4372-8A8F-F8664C0F3C6B}"/>
            </a:ext>
          </a:extLst>
        </xdr:cNvPr>
        <xdr:cNvSpPr txBox="1">
          <a:spLocks noChangeArrowheads="1"/>
        </xdr:cNvSpPr>
      </xdr:nvSpPr>
      <xdr:spPr bwMode="auto">
        <a:xfrm>
          <a:off x="14020800" y="354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213.6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748B26D5-AEF1-4080-B62D-C16D3CED2F2A}"/>
            </a:ext>
          </a:extLst>
        </xdr:cNvPr>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46398" name="Rectangle 2">
          <a:extLst>
            <a:ext uri="{FF2B5EF4-FFF2-40B4-BE49-F238E27FC236}">
              <a16:creationId xmlns:a16="http://schemas.microsoft.com/office/drawing/2014/main" id="{B797EF74-B243-4956-B03F-85E40B0EBB50}"/>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46399" name="Rectangle 3">
          <a:extLst>
            <a:ext uri="{FF2B5EF4-FFF2-40B4-BE49-F238E27FC236}">
              <a16:creationId xmlns:a16="http://schemas.microsoft.com/office/drawing/2014/main" id="{6D3EEE7E-CD3B-42FD-94B8-29B378BBBA27}"/>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7B2C857F-8094-4DF3-9C3A-42BBA49012F8}"/>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新潟県胎内市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46401" name="Rectangle 5">
          <a:extLst>
            <a:ext uri="{FF2B5EF4-FFF2-40B4-BE49-F238E27FC236}">
              <a16:creationId xmlns:a16="http://schemas.microsoft.com/office/drawing/2014/main" id="{7E7282A9-8A7C-475C-856A-6C6A8D58E967}"/>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46402" name="Rectangle 6">
          <a:extLst>
            <a:ext uri="{FF2B5EF4-FFF2-40B4-BE49-F238E27FC236}">
              <a16:creationId xmlns:a16="http://schemas.microsoft.com/office/drawing/2014/main" id="{1076C5AD-92D2-4390-B666-78E0D4BB09E1}"/>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F74224FF-3500-4686-9AEC-316A12A19363}"/>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22</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301C503C-A28E-473A-B48F-5F89B3CCB3B0}"/>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46405" name="Rectangle 9">
          <a:extLst>
            <a:ext uri="{FF2B5EF4-FFF2-40B4-BE49-F238E27FC236}">
              <a16:creationId xmlns:a16="http://schemas.microsoft.com/office/drawing/2014/main" id="{E0E09939-D1F9-4995-9002-B6A802713BBE}"/>
            </a:ext>
          </a:extLst>
        </xdr:cNvPr>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a:extLst>
            <a:ext uri="{FF2B5EF4-FFF2-40B4-BE49-F238E27FC236}">
              <a16:creationId xmlns:a16="http://schemas.microsoft.com/office/drawing/2014/main" id="{CB8D70BB-6189-4D75-84F7-A70814FB9D20}"/>
            </a:ext>
          </a:extLst>
        </xdr:cNvPr>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a:extLst>
            <a:ext uri="{FF2B5EF4-FFF2-40B4-BE49-F238E27FC236}">
              <a16:creationId xmlns:a16="http://schemas.microsoft.com/office/drawing/2014/main" id="{D2B46EB1-3B1D-44B1-A3EA-7C396ED7415F}"/>
            </a:ext>
          </a:extLst>
        </xdr:cNvPr>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31,814</a:t>
          </a:r>
        </a:p>
        <a:p>
          <a:pPr algn="r" rtl="0">
            <a:defRPr sz="1000"/>
          </a:pPr>
          <a:r>
            <a:rPr lang="en-US" altLang="ja-JP" sz="1100" b="1" i="0" u="none" strike="noStrike" baseline="0">
              <a:solidFill>
                <a:srgbClr val="000000"/>
              </a:solidFill>
              <a:latin typeface="ＭＳ ゴシック"/>
              <a:ea typeface="ＭＳ ゴシック"/>
            </a:rPr>
            <a:t>265.18</a:t>
          </a:r>
        </a:p>
        <a:p>
          <a:pPr algn="r" rtl="0">
            <a:lnSpc>
              <a:spcPts val="1300"/>
            </a:lnSpc>
            <a:defRPr sz="1000"/>
          </a:pPr>
          <a:r>
            <a:rPr lang="en-US" altLang="ja-JP" sz="1100" b="1" i="0" u="none" strike="noStrike" baseline="0">
              <a:solidFill>
                <a:srgbClr val="000000"/>
              </a:solidFill>
              <a:latin typeface="ＭＳ ゴシック"/>
              <a:ea typeface="ＭＳ ゴシック"/>
            </a:rPr>
            <a:t>16,472,209</a:t>
          </a:r>
        </a:p>
        <a:p>
          <a:pPr algn="r" rtl="0">
            <a:lnSpc>
              <a:spcPts val="1300"/>
            </a:lnSpc>
            <a:defRPr sz="1000"/>
          </a:pPr>
          <a:r>
            <a:rPr lang="en-US" altLang="ja-JP" sz="1100" b="1" i="0" u="none" strike="noStrike" baseline="0">
              <a:solidFill>
                <a:srgbClr val="000000"/>
              </a:solidFill>
              <a:latin typeface="ＭＳ ゴシック"/>
              <a:ea typeface="ＭＳ ゴシック"/>
            </a:rPr>
            <a:t>15,583,528</a:t>
          </a:r>
        </a:p>
        <a:p>
          <a:pPr algn="r" rtl="0">
            <a:defRPr sz="1000"/>
          </a:pPr>
          <a:r>
            <a:rPr lang="en-US" altLang="ja-JP" sz="1100" b="1" i="0" u="none" strike="noStrike" baseline="0">
              <a:solidFill>
                <a:srgbClr val="000000"/>
              </a:solidFill>
              <a:latin typeface="ＭＳ ゴシック"/>
              <a:ea typeface="ＭＳ ゴシック"/>
            </a:rPr>
            <a:t>826,566</a:t>
          </a:r>
        </a:p>
        <a:p>
          <a:pPr algn="r" rtl="0">
            <a:lnSpc>
              <a:spcPts val="1300"/>
            </a:lnSpc>
            <a:defRPr sz="1000"/>
          </a:pPr>
          <a:r>
            <a:rPr lang="en-US" altLang="ja-JP" sz="1100" b="1" i="0" u="none" strike="noStrike" baseline="0">
              <a:solidFill>
                <a:srgbClr val="000000"/>
              </a:solidFill>
              <a:latin typeface="ＭＳ ゴシック"/>
              <a:ea typeface="ＭＳ ゴシック"/>
            </a:rPr>
            <a:t>9,500,925</a:t>
          </a:r>
        </a:p>
        <a:p>
          <a:pPr algn="r" rtl="0">
            <a:lnSpc>
              <a:spcPts val="1300"/>
            </a:lnSpc>
            <a:defRPr sz="1000"/>
          </a:pPr>
          <a:r>
            <a:rPr lang="en-US" altLang="ja-JP" sz="1100" b="1" i="0" u="none" strike="noStrike" baseline="0">
              <a:solidFill>
                <a:srgbClr val="000000"/>
              </a:solidFill>
              <a:latin typeface="ＭＳ ゴシック"/>
              <a:ea typeface="ＭＳ ゴシック"/>
            </a:rPr>
            <a:t>19,105,447</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a:extLst>
            <a:ext uri="{FF2B5EF4-FFF2-40B4-BE49-F238E27FC236}">
              <a16:creationId xmlns:a16="http://schemas.microsoft.com/office/drawing/2014/main" id="{5EB69FAF-E2E4-44BB-A650-3AD3C99E0BA0}"/>
            </a:ext>
          </a:extLst>
        </xdr:cNvPr>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(H23.3.31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5C94B49E-C692-402B-96DF-185DC64A0E9A}"/>
            </a:ext>
          </a:extLst>
        </xdr:cNvPr>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BE28C0D0-AB7B-4DD7-96D4-89923E5E07AD}"/>
            </a:ext>
          </a:extLst>
        </xdr:cNvPr>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18.4</a:t>
          </a:r>
        </a:p>
        <a:p>
          <a:pPr algn="r" rtl="0">
            <a:lnSpc>
              <a:spcPts val="1300"/>
            </a:lnSpc>
            <a:defRPr sz="1000"/>
          </a:pPr>
          <a:r>
            <a:rPr lang="en-US" altLang="ja-JP" sz="1100" b="1" i="0" u="none" strike="noStrike" baseline="0">
              <a:solidFill>
                <a:srgbClr val="000000"/>
              </a:solidFill>
              <a:latin typeface="ＭＳ ゴシック"/>
              <a:ea typeface="ＭＳ ゴシック"/>
            </a:rPr>
            <a:t>167.7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40439031-9BD6-4B7F-8613-B536553A0C62}"/>
            </a:ext>
          </a:extLst>
        </xdr:cNvPr>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64C3BB4C-941A-4E50-AEF5-2DA3FE3BD0F4}"/>
            </a:ext>
          </a:extLst>
        </xdr:cNvPr>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3A87AF4C-7F92-44D1-B0F8-D269373A0726}"/>
            </a:ext>
          </a:extLst>
        </xdr:cNvPr>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H18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a:extLst>
            <a:ext uri="{FF2B5EF4-FFF2-40B4-BE49-F238E27FC236}">
              <a16:creationId xmlns:a16="http://schemas.microsoft.com/office/drawing/2014/main" id="{6A8F55FC-F6FD-4211-AE5D-FB246DA96BB8}"/>
            </a:ext>
          </a:extLst>
        </xdr:cNvPr>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EBA8A654-0187-459B-9C1B-0A6AA48600D6}"/>
            </a:ext>
          </a:extLst>
        </xdr:cNvPr>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0FB91396-4977-4762-9528-7F16F15C3481}"/>
            </a:ext>
          </a:extLst>
        </xdr:cNvPr>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3A769CAE-3EF2-4CE0-BFFB-728C3641DDB9}"/>
            </a:ext>
          </a:extLst>
        </xdr:cNvPr>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46418" name="Line 22">
          <a:extLst>
            <a:ext uri="{FF2B5EF4-FFF2-40B4-BE49-F238E27FC236}">
              <a16:creationId xmlns:a16="http://schemas.microsoft.com/office/drawing/2014/main" id="{ABBFE7F5-6095-4951-8077-FEB4FD7A2F5D}"/>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46419" name="Oval 23">
          <a:extLst>
            <a:ext uri="{FF2B5EF4-FFF2-40B4-BE49-F238E27FC236}">
              <a16:creationId xmlns:a16="http://schemas.microsoft.com/office/drawing/2014/main" id="{AF570754-4AE5-4352-BB8E-C45C269E89A5}"/>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46420" name="AutoShape 24">
          <a:extLst>
            <a:ext uri="{FF2B5EF4-FFF2-40B4-BE49-F238E27FC236}">
              <a16:creationId xmlns:a16="http://schemas.microsoft.com/office/drawing/2014/main" id="{EBBE6C83-C82C-42C3-9EB1-F98FF0104918}"/>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46421" name="Line 25">
          <a:extLst>
            <a:ext uri="{FF2B5EF4-FFF2-40B4-BE49-F238E27FC236}">
              <a16:creationId xmlns:a16="http://schemas.microsoft.com/office/drawing/2014/main" id="{D50F4F00-10A3-4CDA-AFE8-AEAB401E81A2}"/>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46422" name="Line 26">
          <a:extLst>
            <a:ext uri="{FF2B5EF4-FFF2-40B4-BE49-F238E27FC236}">
              <a16:creationId xmlns:a16="http://schemas.microsoft.com/office/drawing/2014/main" id="{E6D4C45F-7B90-4989-9886-C14D9B9B7326}"/>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46423" name="Line 27">
          <a:extLst>
            <a:ext uri="{FF2B5EF4-FFF2-40B4-BE49-F238E27FC236}">
              <a16:creationId xmlns:a16="http://schemas.microsoft.com/office/drawing/2014/main" id="{8FBAE66D-5CCB-4999-94A7-8B9ABB0C2074}"/>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46424" name="Line 28">
          <a:extLst>
            <a:ext uri="{FF2B5EF4-FFF2-40B4-BE49-F238E27FC236}">
              <a16:creationId xmlns:a16="http://schemas.microsoft.com/office/drawing/2014/main" id="{2AD7F451-D335-4088-A61C-6B7F1278EF41}"/>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a:extLst>
            <a:ext uri="{FF2B5EF4-FFF2-40B4-BE49-F238E27FC236}">
              <a16:creationId xmlns:a16="http://schemas.microsoft.com/office/drawing/2014/main" id="{CC9189A8-9F49-4938-B81C-F9EBA4845E7C}"/>
            </a:ext>
          </a:extLst>
        </xdr:cNvPr>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a:extLst>
            <a:ext uri="{FF2B5EF4-FFF2-40B4-BE49-F238E27FC236}">
              <a16:creationId xmlns:a16="http://schemas.microsoft.com/office/drawing/2014/main" id="{294FBFB7-EF6D-4D7B-B841-FC18B6760916}"/>
            </a:ext>
          </a:extLst>
        </xdr:cNvPr>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a:extLst>
            <a:ext uri="{FF2B5EF4-FFF2-40B4-BE49-F238E27FC236}">
              <a16:creationId xmlns:a16="http://schemas.microsoft.com/office/drawing/2014/main" id="{7D90FE75-7933-422A-8D75-DD22DB89C7BE}"/>
            </a:ext>
          </a:extLst>
        </xdr:cNvPr>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a:extLst>
            <a:ext uri="{FF2B5EF4-FFF2-40B4-BE49-F238E27FC236}">
              <a16:creationId xmlns:a16="http://schemas.microsoft.com/office/drawing/2014/main" id="{E844E82C-69D2-4E14-A6E3-577665F1386E}"/>
            </a:ext>
          </a:extLst>
        </xdr:cNvPr>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33/88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a:extLst>
            <a:ext uri="{FF2B5EF4-FFF2-40B4-BE49-F238E27FC236}">
              <a16:creationId xmlns:a16="http://schemas.microsoft.com/office/drawing/2014/main" id="{09361E32-5661-47E5-93EE-517B0F76C9A0}"/>
            </a:ext>
          </a:extLst>
        </xdr:cNvPr>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a:extLst>
            <a:ext uri="{FF2B5EF4-FFF2-40B4-BE49-F238E27FC236}">
              <a16:creationId xmlns:a16="http://schemas.microsoft.com/office/drawing/2014/main" id="{F84C0A07-253D-4D6F-AC4F-A00A5BC13E6E}"/>
            </a:ext>
          </a:extLst>
        </xdr:cNvPr>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a:extLst>
            <a:ext uri="{FF2B5EF4-FFF2-40B4-BE49-F238E27FC236}">
              <a16:creationId xmlns:a16="http://schemas.microsoft.com/office/drawing/2014/main" id="{D196A18F-55E1-49E9-962B-893EC05AAD83}"/>
            </a:ext>
          </a:extLst>
        </xdr:cNvPr>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a:extLst>
            <a:ext uri="{FF2B5EF4-FFF2-40B4-BE49-F238E27FC236}">
              <a16:creationId xmlns:a16="http://schemas.microsoft.com/office/drawing/2014/main" id="{3F237BCB-2DF7-4B4D-866D-0414540209E6}"/>
            </a:ext>
          </a:extLst>
        </xdr:cNvPr>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6433" name="Rectangle 37">
          <a:extLst>
            <a:ext uri="{FF2B5EF4-FFF2-40B4-BE49-F238E27FC236}">
              <a16:creationId xmlns:a16="http://schemas.microsoft.com/office/drawing/2014/main" id="{F2832AF4-0C5C-4A83-BCEA-3FDA0F588A4C}"/>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46434" name="Rectangle 38">
          <a:extLst>
            <a:ext uri="{FF2B5EF4-FFF2-40B4-BE49-F238E27FC236}">
              <a16:creationId xmlns:a16="http://schemas.microsoft.com/office/drawing/2014/main" id="{28EB013A-D4F0-4DAA-A244-CD7B622BFF10}"/>
            </a:ext>
          </a:extLst>
        </xdr:cNvPr>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a:extLst>
            <a:ext uri="{FF2B5EF4-FFF2-40B4-BE49-F238E27FC236}">
              <a16:creationId xmlns:a16="http://schemas.microsoft.com/office/drawing/2014/main" id="{196DD80C-E82B-404F-8CB2-F0E976064E70}"/>
            </a:ext>
          </a:extLst>
        </xdr:cNvPr>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756" name="Rectangle 40">
          <a:extLst>
            <a:ext uri="{FF2B5EF4-FFF2-40B4-BE49-F238E27FC236}">
              <a16:creationId xmlns:a16="http://schemas.microsoft.com/office/drawing/2014/main" id="{C6CB960E-CC00-45F9-A09C-C80B0DCB7B9A}"/>
            </a:ext>
          </a:extLst>
        </xdr:cNvPr>
        <xdr:cNvSpPr>
          <a:spLocks noChangeArrowheads="1"/>
        </xdr:cNvSpPr>
      </xdr:nvSpPr>
      <xdr:spPr bwMode="auto">
        <a:xfrm>
          <a:off x="5819775" y="5591175"/>
          <a:ext cx="5076825" cy="1905000"/>
        </a:xfrm>
        <a:prstGeom prst="rect">
          <a:avLst/>
        </a:prstGeom>
        <a:noFill/>
        <a:ln w="9525">
          <a:noFill/>
          <a:miter lim="800000"/>
          <a:headEnd/>
          <a:tailEnd/>
        </a:ln>
      </xdr:spPr>
      <xdr:txBody>
        <a:bodyPr/>
        <a:lstStyle/>
        <a:p>
          <a:pPr>
            <a:lnSpc>
              <a:spcPts val="1300"/>
            </a:lnSpc>
          </a:pPr>
          <a:r>
            <a:rPr lang="ja-JP" altLang="ja-JP" sz="1100">
              <a:latin typeface="+mn-lt"/>
              <a:ea typeface="+mn-ea"/>
              <a:cs typeface="+mn-cs"/>
            </a:rPr>
            <a:t>定員適正化計画の推進や元々の給与水準が低いこと、一部事務組合においてごみ処理・消防を行っているため類似団体よりもやや低水準で推移してきました。</a:t>
          </a:r>
          <a:r>
            <a:rPr lang="ja-JP" altLang="en-US" sz="1100">
              <a:latin typeface="+mn-lt"/>
              <a:ea typeface="+mn-ea"/>
              <a:cs typeface="+mn-cs"/>
            </a:rPr>
            <a:t>平成</a:t>
          </a:r>
          <a:r>
            <a:rPr lang="en-US" altLang="ja-JP" sz="1100">
              <a:latin typeface="+mn-lt"/>
              <a:ea typeface="+mn-ea"/>
              <a:cs typeface="+mn-cs"/>
            </a:rPr>
            <a:t>22</a:t>
          </a:r>
          <a:r>
            <a:rPr lang="ja-JP" altLang="en-US" sz="1100">
              <a:latin typeface="+mn-lt"/>
              <a:ea typeface="+mn-ea"/>
              <a:cs typeface="+mn-cs"/>
            </a:rPr>
            <a:t>年度決算</a:t>
          </a:r>
          <a:r>
            <a:rPr lang="ja-JP" altLang="ja-JP" sz="1100">
              <a:latin typeface="+mn-lt"/>
              <a:ea typeface="+mn-ea"/>
              <a:cs typeface="+mn-cs"/>
            </a:rPr>
            <a:t>については、普通会計から第３セクターへの退職派遣により、数値が大きく減少しています。</a:t>
          </a:r>
          <a:r>
            <a:rPr lang="ja-JP" altLang="en-US" sz="1100">
              <a:latin typeface="+mn-lt"/>
              <a:ea typeface="+mn-ea"/>
              <a:cs typeface="+mn-cs"/>
            </a:rPr>
            <a:t>退職派遣職員については、派遣期間終了後に市の会計に順次戻ってきますので、</a:t>
          </a:r>
          <a:r>
            <a:rPr lang="ja-JP" altLang="ja-JP" sz="1100">
              <a:latin typeface="+mn-lt"/>
              <a:ea typeface="+mn-ea"/>
              <a:cs typeface="+mn-cs"/>
            </a:rPr>
            <a:t>今後も定員適正化計画に沿って行政運営体制の見直し及び適正化に努めます。</a:t>
          </a:r>
          <a:endParaRPr lang="ja-JP" altLang="ja-JP"/>
        </a:p>
      </xdr:txBody>
    </xdr:sp>
    <xdr:clientData/>
  </xdr:twoCellAnchor>
  <xdr:oneCellAnchor>
    <xdr:from>
      <xdr:col>1</xdr:col>
      <xdr:colOff>66675</xdr:colOff>
      <xdr:row>29</xdr:row>
      <xdr:rowOff>142875</xdr:rowOff>
    </xdr:from>
    <xdr:ext cx="133350" cy="152400"/>
    <xdr:sp macro="" textlink="">
      <xdr:nvSpPr>
        <xdr:cNvPr id="11305" name="Text Box 41">
          <a:extLst>
            <a:ext uri="{FF2B5EF4-FFF2-40B4-BE49-F238E27FC236}">
              <a16:creationId xmlns:a16="http://schemas.microsoft.com/office/drawing/2014/main" id="{952A087A-BF14-4361-A36D-9BFA6F003487}"/>
            </a:ext>
          </a:extLst>
        </xdr:cNvPr>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46438" name="Line 42">
          <a:extLst>
            <a:ext uri="{FF2B5EF4-FFF2-40B4-BE49-F238E27FC236}">
              <a16:creationId xmlns:a16="http://schemas.microsoft.com/office/drawing/2014/main" id="{A324DD15-FBDC-4AEA-8AA0-EE8FC6A55021}"/>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a:extLst>
            <a:ext uri="{FF2B5EF4-FFF2-40B4-BE49-F238E27FC236}">
              <a16:creationId xmlns:a16="http://schemas.microsoft.com/office/drawing/2014/main" id="{681AA312-95ED-462D-85A2-1EC46E4B8710}"/>
            </a:ext>
          </a:extLst>
        </xdr:cNvPr>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46440" name="Line 44">
          <a:extLst>
            <a:ext uri="{FF2B5EF4-FFF2-40B4-BE49-F238E27FC236}">
              <a16:creationId xmlns:a16="http://schemas.microsoft.com/office/drawing/2014/main" id="{20C1347D-0E79-47EA-A0DA-92C7EECF9D81}"/>
            </a:ext>
          </a:extLst>
        </xdr:cNvPr>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a:extLst>
            <a:ext uri="{FF2B5EF4-FFF2-40B4-BE49-F238E27FC236}">
              <a16:creationId xmlns:a16="http://schemas.microsoft.com/office/drawing/2014/main" id="{FB741DDB-FE6D-4EAD-88F9-A9FBEEF626A8}"/>
            </a:ext>
          </a:extLst>
        </xdr:cNvPr>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46442" name="Line 46">
          <a:extLst>
            <a:ext uri="{FF2B5EF4-FFF2-40B4-BE49-F238E27FC236}">
              <a16:creationId xmlns:a16="http://schemas.microsoft.com/office/drawing/2014/main" id="{33DBB923-B65D-4BC4-B750-4981F96E721F}"/>
            </a:ext>
          </a:extLst>
        </xdr:cNvPr>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a:extLst>
            <a:ext uri="{FF2B5EF4-FFF2-40B4-BE49-F238E27FC236}">
              <a16:creationId xmlns:a16="http://schemas.microsoft.com/office/drawing/2014/main" id="{CE753CEA-EDA0-4C66-AE7B-06C9022A8812}"/>
            </a:ext>
          </a:extLst>
        </xdr:cNvPr>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46444" name="Line 48">
          <a:extLst>
            <a:ext uri="{FF2B5EF4-FFF2-40B4-BE49-F238E27FC236}">
              <a16:creationId xmlns:a16="http://schemas.microsoft.com/office/drawing/2014/main" id="{8D07240F-EC03-4A45-9185-DD2A8D574051}"/>
            </a:ext>
          </a:extLst>
        </xdr:cNvPr>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a:extLst>
            <a:ext uri="{FF2B5EF4-FFF2-40B4-BE49-F238E27FC236}">
              <a16:creationId xmlns:a16="http://schemas.microsoft.com/office/drawing/2014/main" id="{C1A368AB-D0B5-4626-95DF-5E8D5E30C940}"/>
            </a:ext>
          </a:extLst>
        </xdr:cNvPr>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46446" name="Line 50">
          <a:extLst>
            <a:ext uri="{FF2B5EF4-FFF2-40B4-BE49-F238E27FC236}">
              <a16:creationId xmlns:a16="http://schemas.microsoft.com/office/drawing/2014/main" id="{FECB60AD-78A5-4BAC-90B1-FA0ED0F2FBF9}"/>
            </a:ext>
          </a:extLst>
        </xdr:cNvPr>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a:extLst>
            <a:ext uri="{FF2B5EF4-FFF2-40B4-BE49-F238E27FC236}">
              <a16:creationId xmlns:a16="http://schemas.microsoft.com/office/drawing/2014/main" id="{F5FE082F-66AD-4BA7-B840-D7A82A87C915}"/>
            </a:ext>
          </a:extLst>
        </xdr:cNvPr>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46448" name="Line 52">
          <a:extLst>
            <a:ext uri="{FF2B5EF4-FFF2-40B4-BE49-F238E27FC236}">
              <a16:creationId xmlns:a16="http://schemas.microsoft.com/office/drawing/2014/main" id="{863963E9-FC37-4AC0-A4BA-8137F87C6057}"/>
            </a:ext>
          </a:extLst>
        </xdr:cNvPr>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a:extLst>
            <a:ext uri="{FF2B5EF4-FFF2-40B4-BE49-F238E27FC236}">
              <a16:creationId xmlns:a16="http://schemas.microsoft.com/office/drawing/2014/main" id="{D02285FE-742C-415E-8EC4-ECEE54A88ACD}"/>
            </a:ext>
          </a:extLst>
        </xdr:cNvPr>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46450" name="Line 54">
          <a:extLst>
            <a:ext uri="{FF2B5EF4-FFF2-40B4-BE49-F238E27FC236}">
              <a16:creationId xmlns:a16="http://schemas.microsoft.com/office/drawing/2014/main" id="{69FA3D8F-BCCC-491B-A60C-1D2483B65DF2}"/>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a:extLst>
            <a:ext uri="{FF2B5EF4-FFF2-40B4-BE49-F238E27FC236}">
              <a16:creationId xmlns:a16="http://schemas.microsoft.com/office/drawing/2014/main" id="{93837331-C061-45E3-817A-C7815A775345}"/>
            </a:ext>
          </a:extLst>
        </xdr:cNvPr>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6452" name="人件費グラフ枠">
          <a:extLst>
            <a:ext uri="{FF2B5EF4-FFF2-40B4-BE49-F238E27FC236}">
              <a16:creationId xmlns:a16="http://schemas.microsoft.com/office/drawing/2014/main" id="{38D39DF9-4AFE-49D2-89BB-058BF61382F4}"/>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9525</xdr:rowOff>
    </xdr:from>
    <xdr:to>
      <xdr:col>7</xdr:col>
      <xdr:colOff>19050</xdr:colOff>
      <xdr:row>41</xdr:row>
      <xdr:rowOff>38100</xdr:rowOff>
    </xdr:to>
    <xdr:sp macro="" textlink="">
      <xdr:nvSpPr>
        <xdr:cNvPr id="346453" name="Line 57">
          <a:extLst>
            <a:ext uri="{FF2B5EF4-FFF2-40B4-BE49-F238E27FC236}">
              <a16:creationId xmlns:a16="http://schemas.microsoft.com/office/drawing/2014/main" id="{01608F60-29AF-4217-AD51-EB8865F19543}"/>
            </a:ext>
          </a:extLst>
        </xdr:cNvPr>
        <xdr:cNvSpPr>
          <a:spLocks noChangeShapeType="1"/>
        </xdr:cNvSpPr>
      </xdr:nvSpPr>
      <xdr:spPr bwMode="auto">
        <a:xfrm flipV="1">
          <a:off x="4829175" y="5838825"/>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38100</xdr:rowOff>
    </xdr:from>
    <xdr:to>
      <xdr:col>8</xdr:col>
      <xdr:colOff>180975</xdr:colOff>
      <xdr:row>42</xdr:row>
      <xdr:rowOff>76200</xdr:rowOff>
    </xdr:to>
    <xdr:sp macro="" textlink="">
      <xdr:nvSpPr>
        <xdr:cNvPr id="11322" name="人件費最小値テキスト">
          <a:extLst>
            <a:ext uri="{FF2B5EF4-FFF2-40B4-BE49-F238E27FC236}">
              <a16:creationId xmlns:a16="http://schemas.microsoft.com/office/drawing/2014/main" id="{0DAB1B95-291E-4992-9555-1D16CC98F4EC}"/>
            </a:ext>
          </a:extLst>
        </xdr:cNvPr>
        <xdr:cNvSpPr txBox="1">
          <a:spLocks noChangeArrowheads="1"/>
        </xdr:cNvSpPr>
      </xdr:nvSpPr>
      <xdr:spPr bwMode="auto">
        <a:xfrm>
          <a:off x="4914900" y="7067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33.6</a:t>
          </a:r>
        </a:p>
      </xdr:txBody>
    </xdr:sp>
    <xdr:clientData/>
  </xdr:twoCellAnchor>
  <xdr:twoCellAnchor>
    <xdr:from>
      <xdr:col>6</xdr:col>
      <xdr:colOff>609600</xdr:colOff>
      <xdr:row>41</xdr:row>
      <xdr:rowOff>38100</xdr:rowOff>
    </xdr:from>
    <xdr:to>
      <xdr:col>7</xdr:col>
      <xdr:colOff>104775</xdr:colOff>
      <xdr:row>41</xdr:row>
      <xdr:rowOff>38100</xdr:rowOff>
    </xdr:to>
    <xdr:sp macro="" textlink="">
      <xdr:nvSpPr>
        <xdr:cNvPr id="346455" name="Line 59">
          <a:extLst>
            <a:ext uri="{FF2B5EF4-FFF2-40B4-BE49-F238E27FC236}">
              <a16:creationId xmlns:a16="http://schemas.microsoft.com/office/drawing/2014/main" id="{277C7CDB-8FDA-4BD3-8622-9811D7C842B9}"/>
            </a:ext>
          </a:extLst>
        </xdr:cNvPr>
        <xdr:cNvSpPr>
          <a:spLocks noChangeShapeType="1"/>
        </xdr:cNvSpPr>
      </xdr:nvSpPr>
      <xdr:spPr bwMode="auto">
        <a:xfrm>
          <a:off x="4733925" y="7067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4" name="人件費最大値テキスト">
          <a:extLst>
            <a:ext uri="{FF2B5EF4-FFF2-40B4-BE49-F238E27FC236}">
              <a16:creationId xmlns:a16="http://schemas.microsoft.com/office/drawing/2014/main" id="{9D229EFC-27C7-471F-9555-E5634D80941B}"/>
            </a:ext>
          </a:extLst>
        </xdr:cNvPr>
        <xdr:cNvSpPr txBox="1">
          <a:spLocks noChangeArrowheads="1"/>
        </xdr:cNvSpPr>
      </xdr:nvSpPr>
      <xdr:spPr bwMode="auto">
        <a:xfrm>
          <a:off x="4914900" y="561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17.4</a:t>
          </a:r>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346457" name="Line 61">
          <a:extLst>
            <a:ext uri="{FF2B5EF4-FFF2-40B4-BE49-F238E27FC236}">
              <a16:creationId xmlns:a16="http://schemas.microsoft.com/office/drawing/2014/main" id="{695483DD-199F-4C6F-86CA-837408AF772D}"/>
            </a:ext>
          </a:extLst>
        </xdr:cNvPr>
        <xdr:cNvSpPr>
          <a:spLocks noChangeShapeType="1"/>
        </xdr:cNvSpPr>
      </xdr:nvSpPr>
      <xdr:spPr bwMode="auto">
        <a:xfrm>
          <a:off x="4733925" y="5838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47625</xdr:rowOff>
    </xdr:from>
    <xdr:to>
      <xdr:col>7</xdr:col>
      <xdr:colOff>19050</xdr:colOff>
      <xdr:row>37</xdr:row>
      <xdr:rowOff>19050</xdr:rowOff>
    </xdr:to>
    <xdr:sp macro="" textlink="">
      <xdr:nvSpPr>
        <xdr:cNvPr id="346458" name="Line 62">
          <a:extLst>
            <a:ext uri="{FF2B5EF4-FFF2-40B4-BE49-F238E27FC236}">
              <a16:creationId xmlns:a16="http://schemas.microsoft.com/office/drawing/2014/main" id="{006462E9-B3D7-4970-87AF-03C9D4D23DC9}"/>
            </a:ext>
          </a:extLst>
        </xdr:cNvPr>
        <xdr:cNvSpPr>
          <a:spLocks noChangeShapeType="1"/>
        </xdr:cNvSpPr>
      </xdr:nvSpPr>
      <xdr:spPr bwMode="auto">
        <a:xfrm flipV="1">
          <a:off x="3990975" y="62198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114300</xdr:rowOff>
    </xdr:from>
    <xdr:to>
      <xdr:col>8</xdr:col>
      <xdr:colOff>180975</xdr:colOff>
      <xdr:row>37</xdr:row>
      <xdr:rowOff>152400</xdr:rowOff>
    </xdr:to>
    <xdr:sp macro="" textlink="">
      <xdr:nvSpPr>
        <xdr:cNvPr id="11327" name="人件費平均値テキスト">
          <a:extLst>
            <a:ext uri="{FF2B5EF4-FFF2-40B4-BE49-F238E27FC236}">
              <a16:creationId xmlns:a16="http://schemas.microsoft.com/office/drawing/2014/main" id="{B91BAAB9-C76E-45FB-9494-6F10B5826F62}"/>
            </a:ext>
          </a:extLst>
        </xdr:cNvPr>
        <xdr:cNvSpPr txBox="1">
          <a:spLocks noChangeArrowheads="1"/>
        </xdr:cNvSpPr>
      </xdr:nvSpPr>
      <xdr:spPr bwMode="auto">
        <a:xfrm>
          <a:off x="4914900" y="6286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346460" name="AutoShape 64">
          <a:extLst>
            <a:ext uri="{FF2B5EF4-FFF2-40B4-BE49-F238E27FC236}">
              <a16:creationId xmlns:a16="http://schemas.microsoft.com/office/drawing/2014/main" id="{83AE7F4F-A9A2-465A-B82C-BE09C30EFD0F}"/>
            </a:ext>
          </a:extLst>
        </xdr:cNvPr>
        <xdr:cNvSpPr>
          <a:spLocks noChangeArrowheads="1"/>
        </xdr:cNvSpPr>
      </xdr:nvSpPr>
      <xdr:spPr bwMode="auto">
        <a:xfrm>
          <a:off x="47720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19050</xdr:rowOff>
    </xdr:from>
    <xdr:to>
      <xdr:col>5</xdr:col>
      <xdr:colOff>552450</xdr:colOff>
      <xdr:row>37</xdr:row>
      <xdr:rowOff>104775</xdr:rowOff>
    </xdr:to>
    <xdr:sp macro="" textlink="">
      <xdr:nvSpPr>
        <xdr:cNvPr id="346461" name="Line 65">
          <a:extLst>
            <a:ext uri="{FF2B5EF4-FFF2-40B4-BE49-F238E27FC236}">
              <a16:creationId xmlns:a16="http://schemas.microsoft.com/office/drawing/2014/main" id="{FC2F0082-54F4-4EBB-8CBE-76DA217BB3F9}"/>
            </a:ext>
          </a:extLst>
        </xdr:cNvPr>
        <xdr:cNvSpPr>
          <a:spLocks noChangeShapeType="1"/>
        </xdr:cNvSpPr>
      </xdr:nvSpPr>
      <xdr:spPr bwMode="auto">
        <a:xfrm flipV="1">
          <a:off x="3095625" y="63627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66675</xdr:rowOff>
    </xdr:from>
    <xdr:to>
      <xdr:col>5</xdr:col>
      <xdr:colOff>600075</xdr:colOff>
      <xdr:row>37</xdr:row>
      <xdr:rowOff>161925</xdr:rowOff>
    </xdr:to>
    <xdr:sp macro="" textlink="">
      <xdr:nvSpPr>
        <xdr:cNvPr id="346462" name="AutoShape 66">
          <a:extLst>
            <a:ext uri="{FF2B5EF4-FFF2-40B4-BE49-F238E27FC236}">
              <a16:creationId xmlns:a16="http://schemas.microsoft.com/office/drawing/2014/main" id="{68796AEA-5B9C-45B8-942A-D227654BA45A}"/>
            </a:ext>
          </a:extLst>
        </xdr:cNvPr>
        <xdr:cNvSpPr>
          <a:spLocks noChangeArrowheads="1"/>
        </xdr:cNvSpPr>
      </xdr:nvSpPr>
      <xdr:spPr bwMode="auto">
        <a:xfrm>
          <a:off x="3933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9525</xdr:rowOff>
    </xdr:from>
    <xdr:to>
      <xdr:col>6</xdr:col>
      <xdr:colOff>219075</xdr:colOff>
      <xdr:row>39</xdr:row>
      <xdr:rowOff>47625</xdr:rowOff>
    </xdr:to>
    <xdr:sp macro="" textlink="">
      <xdr:nvSpPr>
        <xdr:cNvPr id="11331" name="Text Box 67">
          <a:extLst>
            <a:ext uri="{FF2B5EF4-FFF2-40B4-BE49-F238E27FC236}">
              <a16:creationId xmlns:a16="http://schemas.microsoft.com/office/drawing/2014/main" id="{B67CFB28-A428-42EA-93B7-F40705142EE7}"/>
            </a:ext>
          </a:extLst>
        </xdr:cNvPr>
        <xdr:cNvSpPr txBox="1">
          <a:spLocks noChangeArrowheads="1"/>
        </xdr:cNvSpPr>
      </xdr:nvSpPr>
      <xdr:spPr bwMode="auto">
        <a:xfrm>
          <a:off x="3609975" y="6524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25.6</a:t>
          </a:r>
        </a:p>
      </xdr:txBody>
    </xdr:sp>
    <xdr:clientData/>
  </xdr:twoCellAnchor>
  <xdr:twoCellAnchor>
    <xdr:from>
      <xdr:col>3</xdr:col>
      <xdr:colOff>142875</xdr:colOff>
      <xdr:row>37</xdr:row>
      <xdr:rowOff>104775</xdr:rowOff>
    </xdr:from>
    <xdr:to>
      <xdr:col>4</xdr:col>
      <xdr:colOff>342900</xdr:colOff>
      <xdr:row>38</xdr:row>
      <xdr:rowOff>38100</xdr:rowOff>
    </xdr:to>
    <xdr:sp macro="" textlink="">
      <xdr:nvSpPr>
        <xdr:cNvPr id="346464" name="Line 68">
          <a:extLst>
            <a:ext uri="{FF2B5EF4-FFF2-40B4-BE49-F238E27FC236}">
              <a16:creationId xmlns:a16="http://schemas.microsoft.com/office/drawing/2014/main" id="{4E97363D-6C0A-4FB5-A6FB-3C7E60C2764A}"/>
            </a:ext>
          </a:extLst>
        </xdr:cNvPr>
        <xdr:cNvSpPr>
          <a:spLocks noChangeShapeType="1"/>
        </xdr:cNvSpPr>
      </xdr:nvSpPr>
      <xdr:spPr bwMode="auto">
        <a:xfrm flipV="1">
          <a:off x="2209800" y="64484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95250</xdr:rowOff>
    </xdr:from>
    <xdr:to>
      <xdr:col>4</xdr:col>
      <xdr:colOff>400050</xdr:colOff>
      <xdr:row>38</xdr:row>
      <xdr:rowOff>28575</xdr:rowOff>
    </xdr:to>
    <xdr:sp macro="" textlink="">
      <xdr:nvSpPr>
        <xdr:cNvPr id="346465" name="AutoShape 69">
          <a:extLst>
            <a:ext uri="{FF2B5EF4-FFF2-40B4-BE49-F238E27FC236}">
              <a16:creationId xmlns:a16="http://schemas.microsoft.com/office/drawing/2014/main" id="{47874767-B7D5-47CA-9838-0636B57F6AA9}"/>
            </a:ext>
          </a:extLst>
        </xdr:cNvPr>
        <xdr:cNvSpPr>
          <a:spLocks noChangeArrowheads="1"/>
        </xdr:cNvSpPr>
      </xdr:nvSpPr>
      <xdr:spPr bwMode="auto">
        <a:xfrm>
          <a:off x="3048000"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38100</xdr:rowOff>
    </xdr:from>
    <xdr:to>
      <xdr:col>5</xdr:col>
      <xdr:colOff>38100</xdr:colOff>
      <xdr:row>39</xdr:row>
      <xdr:rowOff>76200</xdr:rowOff>
    </xdr:to>
    <xdr:sp macro="" textlink="">
      <xdr:nvSpPr>
        <xdr:cNvPr id="11334" name="Text Box 70">
          <a:extLst>
            <a:ext uri="{FF2B5EF4-FFF2-40B4-BE49-F238E27FC236}">
              <a16:creationId xmlns:a16="http://schemas.microsoft.com/office/drawing/2014/main" id="{C99FDEB1-4093-469F-8D5D-C219BEF5B157}"/>
            </a:ext>
          </a:extLst>
        </xdr:cNvPr>
        <xdr:cNvSpPr txBox="1">
          <a:spLocks noChangeArrowheads="1"/>
        </xdr:cNvSpPr>
      </xdr:nvSpPr>
      <xdr:spPr bwMode="auto">
        <a:xfrm>
          <a:off x="2714625" y="655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628650</xdr:colOff>
      <xdr:row>37</xdr:row>
      <xdr:rowOff>142875</xdr:rowOff>
    </xdr:from>
    <xdr:to>
      <xdr:col>3</xdr:col>
      <xdr:colOff>142875</xdr:colOff>
      <xdr:row>38</xdr:row>
      <xdr:rowOff>38100</xdr:rowOff>
    </xdr:to>
    <xdr:sp macro="" textlink="">
      <xdr:nvSpPr>
        <xdr:cNvPr id="346467" name="Line 71">
          <a:extLst>
            <a:ext uri="{FF2B5EF4-FFF2-40B4-BE49-F238E27FC236}">
              <a16:creationId xmlns:a16="http://schemas.microsoft.com/office/drawing/2014/main" id="{21156EE8-0093-464B-B89F-58B4C9324154}"/>
            </a:ext>
          </a:extLst>
        </xdr:cNvPr>
        <xdr:cNvSpPr>
          <a:spLocks noChangeShapeType="1"/>
        </xdr:cNvSpPr>
      </xdr:nvSpPr>
      <xdr:spPr bwMode="auto">
        <a:xfrm>
          <a:off x="1323975" y="64865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19050</xdr:rowOff>
    </xdr:from>
    <xdr:to>
      <xdr:col>3</xdr:col>
      <xdr:colOff>190500</xdr:colOff>
      <xdr:row>38</xdr:row>
      <xdr:rowOff>123825</xdr:rowOff>
    </xdr:to>
    <xdr:sp macro="" textlink="">
      <xdr:nvSpPr>
        <xdr:cNvPr id="346468" name="AutoShape 72">
          <a:extLst>
            <a:ext uri="{FF2B5EF4-FFF2-40B4-BE49-F238E27FC236}">
              <a16:creationId xmlns:a16="http://schemas.microsoft.com/office/drawing/2014/main" id="{3CA9F2B4-0464-4A62-B36C-1F0F6E1E7BA0}"/>
            </a:ext>
          </a:extLst>
        </xdr:cNvPr>
        <xdr:cNvSpPr>
          <a:spLocks noChangeArrowheads="1"/>
        </xdr:cNvSpPr>
      </xdr:nvSpPr>
      <xdr:spPr bwMode="auto">
        <a:xfrm>
          <a:off x="2162175" y="6534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133350</xdr:rowOff>
    </xdr:from>
    <xdr:to>
      <xdr:col>3</xdr:col>
      <xdr:colOff>523875</xdr:colOff>
      <xdr:row>40</xdr:row>
      <xdr:rowOff>0</xdr:rowOff>
    </xdr:to>
    <xdr:sp macro="" textlink="">
      <xdr:nvSpPr>
        <xdr:cNvPr id="11337" name="Text Box 73">
          <a:extLst>
            <a:ext uri="{FF2B5EF4-FFF2-40B4-BE49-F238E27FC236}">
              <a16:creationId xmlns:a16="http://schemas.microsoft.com/office/drawing/2014/main" id="{94BA5C83-D371-4044-87D7-500BC85A8EB9}"/>
            </a:ext>
          </a:extLst>
        </xdr:cNvPr>
        <xdr:cNvSpPr txBox="1">
          <a:spLocks noChangeArrowheads="1"/>
        </xdr:cNvSpPr>
      </xdr:nvSpPr>
      <xdr:spPr bwMode="auto">
        <a:xfrm>
          <a:off x="1828800" y="664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38</xdr:row>
      <xdr:rowOff>95250</xdr:rowOff>
    </xdr:from>
    <xdr:to>
      <xdr:col>1</xdr:col>
      <xdr:colOff>676275</xdr:colOff>
      <xdr:row>39</xdr:row>
      <xdr:rowOff>19050</xdr:rowOff>
    </xdr:to>
    <xdr:sp macro="" textlink="">
      <xdr:nvSpPr>
        <xdr:cNvPr id="346470" name="AutoShape 74">
          <a:extLst>
            <a:ext uri="{FF2B5EF4-FFF2-40B4-BE49-F238E27FC236}">
              <a16:creationId xmlns:a16="http://schemas.microsoft.com/office/drawing/2014/main" id="{8F9CBE83-FDF4-4CC4-945E-001336E82E33}"/>
            </a:ext>
          </a:extLst>
        </xdr:cNvPr>
        <xdr:cNvSpPr>
          <a:spLocks noChangeArrowheads="1"/>
        </xdr:cNvSpPr>
      </xdr:nvSpPr>
      <xdr:spPr bwMode="auto">
        <a:xfrm>
          <a:off x="1266825" y="661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38100</xdr:rowOff>
    </xdr:from>
    <xdr:to>
      <xdr:col>2</xdr:col>
      <xdr:colOff>323850</xdr:colOff>
      <xdr:row>40</xdr:row>
      <xdr:rowOff>76200</xdr:rowOff>
    </xdr:to>
    <xdr:sp macro="" textlink="">
      <xdr:nvSpPr>
        <xdr:cNvPr id="11339" name="Text Box 75">
          <a:extLst>
            <a:ext uri="{FF2B5EF4-FFF2-40B4-BE49-F238E27FC236}">
              <a16:creationId xmlns:a16="http://schemas.microsoft.com/office/drawing/2014/main" id="{B7BEA6CA-853A-4E1E-AC38-F4A4A630F326}"/>
            </a:ext>
          </a:extLst>
        </xdr:cNvPr>
        <xdr:cNvSpPr txBox="1">
          <a:spLocks noChangeArrowheads="1"/>
        </xdr:cNvSpPr>
      </xdr:nvSpPr>
      <xdr:spPr bwMode="auto">
        <a:xfrm>
          <a:off x="942975"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a:extLst>
            <a:ext uri="{FF2B5EF4-FFF2-40B4-BE49-F238E27FC236}">
              <a16:creationId xmlns:a16="http://schemas.microsoft.com/office/drawing/2014/main" id="{C9B0A8DE-B788-4AEC-AB47-3C9CEB668149}"/>
            </a:ext>
          </a:extLst>
        </xdr:cNvPr>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a:extLst>
            <a:ext uri="{FF2B5EF4-FFF2-40B4-BE49-F238E27FC236}">
              <a16:creationId xmlns:a16="http://schemas.microsoft.com/office/drawing/2014/main" id="{CF5265FC-AB36-48D8-BB2F-0110EFF8DD10}"/>
            </a:ext>
          </a:extLst>
        </xdr:cNvPr>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a:extLst>
            <a:ext uri="{FF2B5EF4-FFF2-40B4-BE49-F238E27FC236}">
              <a16:creationId xmlns:a16="http://schemas.microsoft.com/office/drawing/2014/main" id="{3FD349D4-2F90-4049-B20B-DA7C1755E430}"/>
            </a:ext>
          </a:extLst>
        </xdr:cNvPr>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a:extLst>
            <a:ext uri="{FF2B5EF4-FFF2-40B4-BE49-F238E27FC236}">
              <a16:creationId xmlns:a16="http://schemas.microsoft.com/office/drawing/2014/main" id="{912B5D95-D785-41ED-8847-B3F2311620FD}"/>
            </a:ext>
          </a:extLst>
        </xdr:cNvPr>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a:extLst>
            <a:ext uri="{FF2B5EF4-FFF2-40B4-BE49-F238E27FC236}">
              <a16:creationId xmlns:a16="http://schemas.microsoft.com/office/drawing/2014/main" id="{C9303B8D-5128-491D-A36E-01157DD161D3}"/>
            </a:ext>
          </a:extLst>
        </xdr:cNvPr>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346477" name="Oval 81">
          <a:extLst>
            <a:ext uri="{FF2B5EF4-FFF2-40B4-BE49-F238E27FC236}">
              <a16:creationId xmlns:a16="http://schemas.microsoft.com/office/drawing/2014/main" id="{B5A5654C-A062-45D9-A4E5-A0ABF3BF6392}"/>
            </a:ext>
          </a:extLst>
        </xdr:cNvPr>
        <xdr:cNvSpPr>
          <a:spLocks noChangeArrowheads="1"/>
        </xdr:cNvSpPr>
      </xdr:nvSpPr>
      <xdr:spPr bwMode="auto">
        <a:xfrm>
          <a:off x="47720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38100</xdr:rowOff>
    </xdr:from>
    <xdr:to>
      <xdr:col>8</xdr:col>
      <xdr:colOff>180975</xdr:colOff>
      <xdr:row>36</xdr:row>
      <xdr:rowOff>76200</xdr:rowOff>
    </xdr:to>
    <xdr:sp macro="" textlink="">
      <xdr:nvSpPr>
        <xdr:cNvPr id="11346" name="人件費該当値テキスト">
          <a:extLst>
            <a:ext uri="{FF2B5EF4-FFF2-40B4-BE49-F238E27FC236}">
              <a16:creationId xmlns:a16="http://schemas.microsoft.com/office/drawing/2014/main" id="{82A19DA9-7B68-4F27-ACBF-E50A387208A4}"/>
            </a:ext>
          </a:extLst>
        </xdr:cNvPr>
        <xdr:cNvSpPr txBox="1">
          <a:spLocks noChangeArrowheads="1"/>
        </xdr:cNvSpPr>
      </xdr:nvSpPr>
      <xdr:spPr bwMode="auto">
        <a:xfrm>
          <a:off x="4914900" y="603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5</xdr:col>
      <xdr:colOff>495300</xdr:colOff>
      <xdr:row>36</xdr:row>
      <xdr:rowOff>133350</xdr:rowOff>
    </xdr:from>
    <xdr:to>
      <xdr:col>5</xdr:col>
      <xdr:colOff>600075</xdr:colOff>
      <xdr:row>37</xdr:row>
      <xdr:rowOff>66675</xdr:rowOff>
    </xdr:to>
    <xdr:sp macro="" textlink="">
      <xdr:nvSpPr>
        <xdr:cNvPr id="346479" name="Oval 83">
          <a:extLst>
            <a:ext uri="{FF2B5EF4-FFF2-40B4-BE49-F238E27FC236}">
              <a16:creationId xmlns:a16="http://schemas.microsoft.com/office/drawing/2014/main" id="{A104A7C7-D406-4D7D-9AB7-389A040EA87C}"/>
            </a:ext>
          </a:extLst>
        </xdr:cNvPr>
        <xdr:cNvSpPr>
          <a:spLocks noChangeArrowheads="1"/>
        </xdr:cNvSpPr>
      </xdr:nvSpPr>
      <xdr:spPr bwMode="auto">
        <a:xfrm>
          <a:off x="3933825"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104775</xdr:rowOff>
    </xdr:from>
    <xdr:to>
      <xdr:col>6</xdr:col>
      <xdr:colOff>219075</xdr:colOff>
      <xdr:row>36</xdr:row>
      <xdr:rowOff>142875</xdr:rowOff>
    </xdr:to>
    <xdr:sp macro="" textlink="">
      <xdr:nvSpPr>
        <xdr:cNvPr id="11348" name="Text Box 84">
          <a:extLst>
            <a:ext uri="{FF2B5EF4-FFF2-40B4-BE49-F238E27FC236}">
              <a16:creationId xmlns:a16="http://schemas.microsoft.com/office/drawing/2014/main" id="{FACC2EAA-CC94-4426-BF0E-3621D73454C8}"/>
            </a:ext>
          </a:extLst>
        </xdr:cNvPr>
        <xdr:cNvSpPr txBox="1">
          <a:spLocks noChangeArrowheads="1"/>
        </xdr:cNvSpPr>
      </xdr:nvSpPr>
      <xdr:spPr bwMode="auto">
        <a:xfrm>
          <a:off x="3609975" y="6105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4</xdr:col>
      <xdr:colOff>295275</xdr:colOff>
      <xdr:row>37</xdr:row>
      <xdr:rowOff>57150</xdr:rowOff>
    </xdr:from>
    <xdr:to>
      <xdr:col>4</xdr:col>
      <xdr:colOff>400050</xdr:colOff>
      <xdr:row>37</xdr:row>
      <xdr:rowOff>161925</xdr:rowOff>
    </xdr:to>
    <xdr:sp macro="" textlink="">
      <xdr:nvSpPr>
        <xdr:cNvPr id="346481" name="Oval 85">
          <a:extLst>
            <a:ext uri="{FF2B5EF4-FFF2-40B4-BE49-F238E27FC236}">
              <a16:creationId xmlns:a16="http://schemas.microsoft.com/office/drawing/2014/main" id="{52D84AEC-EDBF-402A-8182-7BB3167F81EB}"/>
            </a:ext>
          </a:extLst>
        </xdr:cNvPr>
        <xdr:cNvSpPr>
          <a:spLocks noChangeArrowheads="1"/>
        </xdr:cNvSpPr>
      </xdr:nvSpPr>
      <xdr:spPr bwMode="auto">
        <a:xfrm>
          <a:off x="3048000"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28575</xdr:rowOff>
    </xdr:from>
    <xdr:to>
      <xdr:col>5</xdr:col>
      <xdr:colOff>38100</xdr:colOff>
      <xdr:row>37</xdr:row>
      <xdr:rowOff>66675</xdr:rowOff>
    </xdr:to>
    <xdr:sp macro="" textlink="">
      <xdr:nvSpPr>
        <xdr:cNvPr id="11350" name="Text Box 86">
          <a:extLst>
            <a:ext uri="{FF2B5EF4-FFF2-40B4-BE49-F238E27FC236}">
              <a16:creationId xmlns:a16="http://schemas.microsoft.com/office/drawing/2014/main" id="{252C3814-5542-4695-BD14-C36EA08D45CE}"/>
            </a:ext>
          </a:extLst>
        </xdr:cNvPr>
        <xdr:cNvSpPr txBox="1">
          <a:spLocks noChangeArrowheads="1"/>
        </xdr:cNvSpPr>
      </xdr:nvSpPr>
      <xdr:spPr bwMode="auto">
        <a:xfrm>
          <a:off x="2714625" y="620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25.5</a:t>
          </a:r>
        </a:p>
      </xdr:txBody>
    </xdr:sp>
    <xdr:clientData/>
  </xdr:twoCellAnchor>
  <xdr:twoCellAnchor>
    <xdr:from>
      <xdr:col>3</xdr:col>
      <xdr:colOff>95250</xdr:colOff>
      <xdr:row>37</xdr:row>
      <xdr:rowOff>152400</xdr:rowOff>
    </xdr:from>
    <xdr:to>
      <xdr:col>3</xdr:col>
      <xdr:colOff>190500</xdr:colOff>
      <xdr:row>38</xdr:row>
      <xdr:rowOff>85725</xdr:rowOff>
    </xdr:to>
    <xdr:sp macro="" textlink="">
      <xdr:nvSpPr>
        <xdr:cNvPr id="346483" name="Oval 87">
          <a:extLst>
            <a:ext uri="{FF2B5EF4-FFF2-40B4-BE49-F238E27FC236}">
              <a16:creationId xmlns:a16="http://schemas.microsoft.com/office/drawing/2014/main" id="{B78E213E-F961-4653-9E71-C0FF6134628B}"/>
            </a:ext>
          </a:extLst>
        </xdr:cNvPr>
        <xdr:cNvSpPr>
          <a:spLocks noChangeArrowheads="1"/>
        </xdr:cNvSpPr>
      </xdr:nvSpPr>
      <xdr:spPr bwMode="auto">
        <a:xfrm>
          <a:off x="2162175" y="649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123825</xdr:rowOff>
    </xdr:from>
    <xdr:to>
      <xdr:col>3</xdr:col>
      <xdr:colOff>523875</xdr:colOff>
      <xdr:row>37</xdr:row>
      <xdr:rowOff>161925</xdr:rowOff>
    </xdr:to>
    <xdr:sp macro="" textlink="">
      <xdr:nvSpPr>
        <xdr:cNvPr id="11352" name="Text Box 88">
          <a:extLst>
            <a:ext uri="{FF2B5EF4-FFF2-40B4-BE49-F238E27FC236}">
              <a16:creationId xmlns:a16="http://schemas.microsoft.com/office/drawing/2014/main" id="{E3DC3B23-6ABF-45C4-8B9E-2458DEC46F8E}"/>
            </a:ext>
          </a:extLst>
        </xdr:cNvPr>
        <xdr:cNvSpPr txBox="1">
          <a:spLocks noChangeArrowheads="1"/>
        </xdr:cNvSpPr>
      </xdr:nvSpPr>
      <xdr:spPr bwMode="auto">
        <a:xfrm>
          <a:off x="1828800" y="629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26.8</a:t>
          </a:r>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346485" name="Oval 89">
          <a:extLst>
            <a:ext uri="{FF2B5EF4-FFF2-40B4-BE49-F238E27FC236}">
              <a16:creationId xmlns:a16="http://schemas.microsoft.com/office/drawing/2014/main" id="{45C3D1E8-11EC-47DA-8A46-EF4DFA09ACF8}"/>
            </a:ext>
          </a:extLst>
        </xdr:cNvPr>
        <xdr:cNvSpPr>
          <a:spLocks noChangeArrowheads="1"/>
        </xdr:cNvSpPr>
      </xdr:nvSpPr>
      <xdr:spPr bwMode="auto">
        <a:xfrm>
          <a:off x="1266825"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66675</xdr:rowOff>
    </xdr:from>
    <xdr:to>
      <xdr:col>2</xdr:col>
      <xdr:colOff>323850</xdr:colOff>
      <xdr:row>37</xdr:row>
      <xdr:rowOff>104775</xdr:rowOff>
    </xdr:to>
    <xdr:sp macro="" textlink="">
      <xdr:nvSpPr>
        <xdr:cNvPr id="11354" name="Text Box 90">
          <a:extLst>
            <a:ext uri="{FF2B5EF4-FFF2-40B4-BE49-F238E27FC236}">
              <a16:creationId xmlns:a16="http://schemas.microsoft.com/office/drawing/2014/main" id="{1C048002-66F2-4CAF-A9A1-C39B309B461E}"/>
            </a:ext>
          </a:extLst>
        </xdr:cNvPr>
        <xdr:cNvSpPr txBox="1">
          <a:spLocks noChangeArrowheads="1"/>
        </xdr:cNvSpPr>
      </xdr:nvSpPr>
      <xdr:spPr bwMode="auto">
        <a:xfrm>
          <a:off x="942975" y="623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a:extLst>
            <a:ext uri="{FF2B5EF4-FFF2-40B4-BE49-F238E27FC236}">
              <a16:creationId xmlns:a16="http://schemas.microsoft.com/office/drawing/2014/main" id="{3D535FF0-A020-49AB-8DD0-24A09FF5FFAB}"/>
            </a:ext>
          </a:extLst>
        </xdr:cNvPr>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a:extLst>
            <a:ext uri="{FF2B5EF4-FFF2-40B4-BE49-F238E27FC236}">
              <a16:creationId xmlns:a16="http://schemas.microsoft.com/office/drawing/2014/main" id="{D35672A0-2483-40D4-8527-0B3F385EAF19}"/>
            </a:ext>
          </a:extLst>
        </xdr:cNvPr>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a:extLst>
            <a:ext uri="{FF2B5EF4-FFF2-40B4-BE49-F238E27FC236}">
              <a16:creationId xmlns:a16="http://schemas.microsoft.com/office/drawing/2014/main" id="{0599BF31-2A65-42E8-B4DF-5E8F6718F500}"/>
            </a:ext>
          </a:extLst>
        </xdr:cNvPr>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84/88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a:extLst>
            <a:ext uri="{FF2B5EF4-FFF2-40B4-BE49-F238E27FC236}">
              <a16:creationId xmlns:a16="http://schemas.microsoft.com/office/drawing/2014/main" id="{4903DD16-8596-435B-8699-D1AF32A829F9}"/>
            </a:ext>
          </a:extLst>
        </xdr:cNvPr>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a:extLst>
            <a:ext uri="{FF2B5EF4-FFF2-40B4-BE49-F238E27FC236}">
              <a16:creationId xmlns:a16="http://schemas.microsoft.com/office/drawing/2014/main" id="{26363F87-AB4D-4386-B6CF-54C108E7A651}"/>
            </a:ext>
          </a:extLst>
        </xdr:cNvPr>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a:extLst>
            <a:ext uri="{FF2B5EF4-FFF2-40B4-BE49-F238E27FC236}">
              <a16:creationId xmlns:a16="http://schemas.microsoft.com/office/drawing/2014/main" id="{6C2E27A5-375E-4B81-A050-79FBFB2D51EC}"/>
            </a:ext>
          </a:extLst>
        </xdr:cNvPr>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a:extLst>
            <a:ext uri="{FF2B5EF4-FFF2-40B4-BE49-F238E27FC236}">
              <a16:creationId xmlns:a16="http://schemas.microsoft.com/office/drawing/2014/main" id="{4E5A7479-4254-4260-89EE-AE399BB71C08}"/>
            </a:ext>
          </a:extLst>
        </xdr:cNvPr>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6494" name="Rectangle 98">
          <a:extLst>
            <a:ext uri="{FF2B5EF4-FFF2-40B4-BE49-F238E27FC236}">
              <a16:creationId xmlns:a16="http://schemas.microsoft.com/office/drawing/2014/main" id="{25DD20CA-D65E-4993-B940-0DD272BBD9A4}"/>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46495" name="Rectangle 99">
          <a:extLst>
            <a:ext uri="{FF2B5EF4-FFF2-40B4-BE49-F238E27FC236}">
              <a16:creationId xmlns:a16="http://schemas.microsoft.com/office/drawing/2014/main" id="{67E198D4-0710-48F0-9867-1CA787317A84}"/>
            </a:ext>
          </a:extLst>
        </xdr:cNvPr>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a:extLst>
            <a:ext uri="{FF2B5EF4-FFF2-40B4-BE49-F238E27FC236}">
              <a16:creationId xmlns:a16="http://schemas.microsoft.com/office/drawing/2014/main" id="{2884B835-6D95-4E66-8E75-8BD7C8F42846}"/>
            </a:ext>
          </a:extLst>
        </xdr:cNvPr>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817" name="Rectangle 101">
          <a:extLst>
            <a:ext uri="{FF2B5EF4-FFF2-40B4-BE49-F238E27FC236}">
              <a16:creationId xmlns:a16="http://schemas.microsoft.com/office/drawing/2014/main" id="{647B62AB-BA4E-4BFF-8A99-34E9881CA2A0}"/>
            </a:ext>
          </a:extLst>
        </xdr:cNvPr>
        <xdr:cNvSpPr>
          <a:spLocks noChangeArrowheads="1"/>
        </xdr:cNvSpPr>
      </xdr:nvSpPr>
      <xdr:spPr bwMode="auto">
        <a:xfrm>
          <a:off x="17497425" y="2162175"/>
          <a:ext cx="5086350" cy="1905000"/>
        </a:xfrm>
        <a:prstGeom prst="rect">
          <a:avLst/>
        </a:prstGeom>
        <a:noFill/>
        <a:ln w="9525">
          <a:noFill/>
          <a:miter lim="800000"/>
          <a:headEnd/>
          <a:tailEnd/>
        </a:ln>
      </xdr:spPr>
      <xdr:txBody>
        <a:bodyPr/>
        <a:lstStyle/>
        <a:p>
          <a:pPr>
            <a:lnSpc>
              <a:spcPts val="1300"/>
            </a:lnSpc>
          </a:pPr>
          <a:r>
            <a:rPr lang="ja-JP" altLang="ja-JP" sz="1100">
              <a:latin typeface="+mn-lt"/>
              <a:ea typeface="+mn-ea"/>
              <a:cs typeface="+mn-cs"/>
            </a:rPr>
            <a:t>類似団体と比べて、市有施設を多く抱えているため、高い値で推移しています。平成</a:t>
          </a:r>
          <a:r>
            <a:rPr lang="en-US" altLang="ja-JP" sz="1100">
              <a:latin typeface="+mn-lt"/>
              <a:ea typeface="+mn-ea"/>
              <a:cs typeface="+mn-cs"/>
            </a:rPr>
            <a:t>22</a:t>
          </a:r>
          <a:r>
            <a:rPr lang="ja-JP" altLang="ja-JP" sz="1100">
              <a:latin typeface="+mn-lt"/>
              <a:ea typeface="+mn-ea"/>
              <a:cs typeface="+mn-cs"/>
            </a:rPr>
            <a:t>年度決算については、ロイヤル胎内パークホテル</a:t>
          </a:r>
          <a:r>
            <a:rPr lang="ja-JP" altLang="en-US" sz="1100">
              <a:latin typeface="+mn-lt"/>
              <a:ea typeface="+mn-ea"/>
              <a:cs typeface="+mn-cs"/>
            </a:rPr>
            <a:t>等観光関係施設</a:t>
          </a:r>
          <a:r>
            <a:rPr lang="ja-JP" altLang="ja-JP" sz="1100">
              <a:latin typeface="+mn-lt"/>
              <a:ea typeface="+mn-ea"/>
              <a:cs typeface="+mn-cs"/>
            </a:rPr>
            <a:t>が自主運営から第３セクターによる指定管理者制度での運営に移行したことによって物件費が減少しました</a:t>
          </a:r>
          <a:r>
            <a:rPr lang="ja-JP" altLang="en-US" sz="1100">
              <a:latin typeface="+mn-lt"/>
              <a:ea typeface="+mn-ea"/>
              <a:cs typeface="+mn-cs"/>
            </a:rPr>
            <a:t>が、それに伴なって、施設の利用収入等の経常的な特定財源が減少したため、経常的な一般財源で負担する物件費の比率が大きく上昇しました。</a:t>
          </a:r>
          <a:endParaRPr lang="ja-JP" altLang="ja-JP"/>
        </a:p>
      </xdr:txBody>
    </xdr:sp>
    <xdr:clientData/>
  </xdr:twoCellAnchor>
  <xdr:oneCellAnchor>
    <xdr:from>
      <xdr:col>18</xdr:col>
      <xdr:colOff>85725</xdr:colOff>
      <xdr:row>9</xdr:row>
      <xdr:rowOff>142875</xdr:rowOff>
    </xdr:from>
    <xdr:ext cx="133350" cy="152400"/>
    <xdr:sp macro="" textlink="">
      <xdr:nvSpPr>
        <xdr:cNvPr id="11366" name="Text Box 102">
          <a:extLst>
            <a:ext uri="{FF2B5EF4-FFF2-40B4-BE49-F238E27FC236}">
              <a16:creationId xmlns:a16="http://schemas.microsoft.com/office/drawing/2014/main" id="{293194BA-79ED-4EDA-8F5A-9DDC654432BA}"/>
            </a:ext>
          </a:extLst>
        </xdr:cNvPr>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46499" name="Line 103">
          <a:extLst>
            <a:ext uri="{FF2B5EF4-FFF2-40B4-BE49-F238E27FC236}">
              <a16:creationId xmlns:a16="http://schemas.microsoft.com/office/drawing/2014/main" id="{4F4A3FBC-DE11-4C0D-AD70-A2CDF4A532BC}"/>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a:extLst>
            <a:ext uri="{FF2B5EF4-FFF2-40B4-BE49-F238E27FC236}">
              <a16:creationId xmlns:a16="http://schemas.microsoft.com/office/drawing/2014/main" id="{4DA5CDBA-50F4-4251-AC98-AC2EE91DF6F5}"/>
            </a:ext>
          </a:extLst>
        </xdr:cNvPr>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346501" name="Line 105">
          <a:extLst>
            <a:ext uri="{FF2B5EF4-FFF2-40B4-BE49-F238E27FC236}">
              <a16:creationId xmlns:a16="http://schemas.microsoft.com/office/drawing/2014/main" id="{BA417A82-FEED-43A4-B5DA-479CE456F256}"/>
            </a:ext>
          </a:extLst>
        </xdr:cNvPr>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a:extLst>
            <a:ext uri="{FF2B5EF4-FFF2-40B4-BE49-F238E27FC236}">
              <a16:creationId xmlns:a16="http://schemas.microsoft.com/office/drawing/2014/main" id="{F3E95AF9-4B4F-42F5-AB59-A8DF9C3AA53A}"/>
            </a:ext>
          </a:extLst>
        </xdr:cNvPr>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346503" name="Line 107">
          <a:extLst>
            <a:ext uri="{FF2B5EF4-FFF2-40B4-BE49-F238E27FC236}">
              <a16:creationId xmlns:a16="http://schemas.microsoft.com/office/drawing/2014/main" id="{AA426D5A-AC0D-4E6B-8AED-3148719A7C9E}"/>
            </a:ext>
          </a:extLst>
        </xdr:cNvPr>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a:extLst>
            <a:ext uri="{FF2B5EF4-FFF2-40B4-BE49-F238E27FC236}">
              <a16:creationId xmlns:a16="http://schemas.microsoft.com/office/drawing/2014/main" id="{A565E418-5D5F-43E4-8297-CC9257BD5A2E}"/>
            </a:ext>
          </a:extLst>
        </xdr:cNvPr>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346505" name="Line 109">
          <a:extLst>
            <a:ext uri="{FF2B5EF4-FFF2-40B4-BE49-F238E27FC236}">
              <a16:creationId xmlns:a16="http://schemas.microsoft.com/office/drawing/2014/main" id="{95059159-7907-4E92-BFE8-DF05F5581B64}"/>
            </a:ext>
          </a:extLst>
        </xdr:cNvPr>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a:extLst>
            <a:ext uri="{FF2B5EF4-FFF2-40B4-BE49-F238E27FC236}">
              <a16:creationId xmlns:a16="http://schemas.microsoft.com/office/drawing/2014/main" id="{1CD64049-B01E-45A4-B152-B31B1E3A404D}"/>
            </a:ext>
          </a:extLst>
        </xdr:cNvPr>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346507" name="Line 111">
          <a:extLst>
            <a:ext uri="{FF2B5EF4-FFF2-40B4-BE49-F238E27FC236}">
              <a16:creationId xmlns:a16="http://schemas.microsoft.com/office/drawing/2014/main" id="{BD7010EA-9310-46E6-8D84-BC969CCA3443}"/>
            </a:ext>
          </a:extLst>
        </xdr:cNvPr>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a:extLst>
            <a:ext uri="{FF2B5EF4-FFF2-40B4-BE49-F238E27FC236}">
              <a16:creationId xmlns:a16="http://schemas.microsoft.com/office/drawing/2014/main" id="{EEB75DB5-BDDB-4048-9CFD-909D6336BF9D}"/>
            </a:ext>
          </a:extLst>
        </xdr:cNvPr>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346509" name="Line 113">
          <a:extLst>
            <a:ext uri="{FF2B5EF4-FFF2-40B4-BE49-F238E27FC236}">
              <a16:creationId xmlns:a16="http://schemas.microsoft.com/office/drawing/2014/main" id="{B745DF49-E05A-479F-9EC7-C86FCBEA3BAE}"/>
            </a:ext>
          </a:extLst>
        </xdr:cNvPr>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a:extLst>
            <a:ext uri="{FF2B5EF4-FFF2-40B4-BE49-F238E27FC236}">
              <a16:creationId xmlns:a16="http://schemas.microsoft.com/office/drawing/2014/main" id="{3CB43615-D7E8-4CAA-9F20-2CA2A06801D9}"/>
            </a:ext>
          </a:extLst>
        </xdr:cNvPr>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346511" name="Line 115">
          <a:extLst>
            <a:ext uri="{FF2B5EF4-FFF2-40B4-BE49-F238E27FC236}">
              <a16:creationId xmlns:a16="http://schemas.microsoft.com/office/drawing/2014/main" id="{EEAA7970-0279-4088-85E5-229192F51833}"/>
            </a:ext>
          </a:extLst>
        </xdr:cNvPr>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a:extLst>
            <a:ext uri="{FF2B5EF4-FFF2-40B4-BE49-F238E27FC236}">
              <a16:creationId xmlns:a16="http://schemas.microsoft.com/office/drawing/2014/main" id="{DF987CC7-8CDB-42A1-A99F-A7D7F42A1F9C}"/>
            </a:ext>
          </a:extLst>
        </xdr:cNvPr>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46513" name="Line 117">
          <a:extLst>
            <a:ext uri="{FF2B5EF4-FFF2-40B4-BE49-F238E27FC236}">
              <a16:creationId xmlns:a16="http://schemas.microsoft.com/office/drawing/2014/main" id="{91AA1634-411E-4A88-9200-28D251173A9F}"/>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a:extLst>
            <a:ext uri="{FF2B5EF4-FFF2-40B4-BE49-F238E27FC236}">
              <a16:creationId xmlns:a16="http://schemas.microsoft.com/office/drawing/2014/main" id="{C3FEA21B-C573-431C-8350-379ED41A9C0E}"/>
            </a:ext>
          </a:extLst>
        </xdr:cNvPr>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6515" name="物件費グラフ枠">
          <a:extLst>
            <a:ext uri="{FF2B5EF4-FFF2-40B4-BE49-F238E27FC236}">
              <a16:creationId xmlns:a16="http://schemas.microsoft.com/office/drawing/2014/main" id="{EE1B007F-72FC-403F-816B-EFDB298B107C}"/>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114300</xdr:rowOff>
    </xdr:from>
    <xdr:to>
      <xdr:col>24</xdr:col>
      <xdr:colOff>28575</xdr:colOff>
      <xdr:row>21</xdr:row>
      <xdr:rowOff>123825</xdr:rowOff>
    </xdr:to>
    <xdr:sp macro="" textlink="">
      <xdr:nvSpPr>
        <xdr:cNvPr id="346516" name="Line 120">
          <a:extLst>
            <a:ext uri="{FF2B5EF4-FFF2-40B4-BE49-F238E27FC236}">
              <a16:creationId xmlns:a16="http://schemas.microsoft.com/office/drawing/2014/main" id="{F19DF16E-C6CD-4405-B845-F39FFEC77B24}"/>
            </a:ext>
          </a:extLst>
        </xdr:cNvPr>
        <xdr:cNvSpPr>
          <a:spLocks noChangeShapeType="1"/>
        </xdr:cNvSpPr>
      </xdr:nvSpPr>
      <xdr:spPr bwMode="auto">
        <a:xfrm flipV="1">
          <a:off x="16506825" y="2171700"/>
          <a:ext cx="0" cy="1552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5" name="物件費最小値テキスト">
          <a:extLst>
            <a:ext uri="{FF2B5EF4-FFF2-40B4-BE49-F238E27FC236}">
              <a16:creationId xmlns:a16="http://schemas.microsoft.com/office/drawing/2014/main" id="{41778C5E-20A5-4BB2-828D-920BB6D0A5D9}"/>
            </a:ext>
          </a:extLst>
        </xdr:cNvPr>
        <xdr:cNvSpPr txBox="1">
          <a:spLocks noChangeArrowheads="1"/>
        </xdr:cNvSpPr>
      </xdr:nvSpPr>
      <xdr:spPr bwMode="auto">
        <a:xfrm>
          <a:off x="16602075" y="3724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346518" name="Line 122">
          <a:extLst>
            <a:ext uri="{FF2B5EF4-FFF2-40B4-BE49-F238E27FC236}">
              <a16:creationId xmlns:a16="http://schemas.microsoft.com/office/drawing/2014/main" id="{2E3CCF29-BCE1-4C10-A9DC-E7C27AAA6F43}"/>
            </a:ext>
          </a:extLst>
        </xdr:cNvPr>
        <xdr:cNvSpPr>
          <a:spLocks noChangeShapeType="1"/>
        </xdr:cNvSpPr>
      </xdr:nvSpPr>
      <xdr:spPr bwMode="auto">
        <a:xfrm>
          <a:off x="16421100" y="3724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57150</xdr:rowOff>
    </xdr:from>
    <xdr:to>
      <xdr:col>25</xdr:col>
      <xdr:colOff>200025</xdr:colOff>
      <xdr:row>12</xdr:row>
      <xdr:rowOff>95250</xdr:rowOff>
    </xdr:to>
    <xdr:sp macro="" textlink="">
      <xdr:nvSpPr>
        <xdr:cNvPr id="11387" name="物件費最大値テキスト">
          <a:extLst>
            <a:ext uri="{FF2B5EF4-FFF2-40B4-BE49-F238E27FC236}">
              <a16:creationId xmlns:a16="http://schemas.microsoft.com/office/drawing/2014/main" id="{4204190D-0823-4391-9D52-A7B229562ABE}"/>
            </a:ext>
          </a:extLst>
        </xdr:cNvPr>
        <xdr:cNvSpPr txBox="1">
          <a:spLocks noChangeArrowheads="1"/>
        </xdr:cNvSpPr>
      </xdr:nvSpPr>
      <xdr:spPr bwMode="auto">
        <a:xfrm>
          <a:off x="16602075" y="194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12</xdr:row>
      <xdr:rowOff>114300</xdr:rowOff>
    </xdr:from>
    <xdr:to>
      <xdr:col>24</xdr:col>
      <xdr:colOff>123825</xdr:colOff>
      <xdr:row>12</xdr:row>
      <xdr:rowOff>114300</xdr:rowOff>
    </xdr:to>
    <xdr:sp macro="" textlink="">
      <xdr:nvSpPr>
        <xdr:cNvPr id="346520" name="Line 124">
          <a:extLst>
            <a:ext uri="{FF2B5EF4-FFF2-40B4-BE49-F238E27FC236}">
              <a16:creationId xmlns:a16="http://schemas.microsoft.com/office/drawing/2014/main" id="{4DC3353F-7D19-4B2A-B333-E1A968D953A7}"/>
            </a:ext>
          </a:extLst>
        </xdr:cNvPr>
        <xdr:cNvSpPr>
          <a:spLocks noChangeShapeType="1"/>
        </xdr:cNvSpPr>
      </xdr:nvSpPr>
      <xdr:spPr bwMode="auto">
        <a:xfrm>
          <a:off x="16421100" y="2171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57150</xdr:rowOff>
    </xdr:from>
    <xdr:to>
      <xdr:col>24</xdr:col>
      <xdr:colOff>28575</xdr:colOff>
      <xdr:row>18</xdr:row>
      <xdr:rowOff>28575</xdr:rowOff>
    </xdr:to>
    <xdr:sp macro="" textlink="">
      <xdr:nvSpPr>
        <xdr:cNvPr id="346521" name="Line 125">
          <a:extLst>
            <a:ext uri="{FF2B5EF4-FFF2-40B4-BE49-F238E27FC236}">
              <a16:creationId xmlns:a16="http://schemas.microsoft.com/office/drawing/2014/main" id="{C0403663-D608-49E4-8577-DE0DAA816D40}"/>
            </a:ext>
          </a:extLst>
        </xdr:cNvPr>
        <xdr:cNvSpPr>
          <a:spLocks noChangeShapeType="1"/>
        </xdr:cNvSpPr>
      </xdr:nvSpPr>
      <xdr:spPr bwMode="auto">
        <a:xfrm>
          <a:off x="15668625" y="297180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0</xdr:rowOff>
    </xdr:from>
    <xdr:to>
      <xdr:col>25</xdr:col>
      <xdr:colOff>200025</xdr:colOff>
      <xdr:row>16</xdr:row>
      <xdr:rowOff>38100</xdr:rowOff>
    </xdr:to>
    <xdr:sp macro="" textlink="">
      <xdr:nvSpPr>
        <xdr:cNvPr id="11390" name="物件費平均値テキスト">
          <a:extLst>
            <a:ext uri="{FF2B5EF4-FFF2-40B4-BE49-F238E27FC236}">
              <a16:creationId xmlns:a16="http://schemas.microsoft.com/office/drawing/2014/main" id="{F6B5B289-C30D-48CC-8CA5-D00F506B3062}"/>
            </a:ext>
          </a:extLst>
        </xdr:cNvPr>
        <xdr:cNvSpPr txBox="1">
          <a:spLocks noChangeArrowheads="1"/>
        </xdr:cNvSpPr>
      </xdr:nvSpPr>
      <xdr:spPr bwMode="auto">
        <a:xfrm>
          <a:off x="16602075" y="257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23</xdr:col>
      <xdr:colOff>666750</xdr:colOff>
      <xdr:row>15</xdr:row>
      <xdr:rowOff>123825</xdr:rowOff>
    </xdr:from>
    <xdr:to>
      <xdr:col>24</xdr:col>
      <xdr:colOff>85725</xdr:colOff>
      <xdr:row>16</xdr:row>
      <xdr:rowOff>57150</xdr:rowOff>
    </xdr:to>
    <xdr:sp macro="" textlink="">
      <xdr:nvSpPr>
        <xdr:cNvPr id="346523" name="AutoShape 127">
          <a:extLst>
            <a:ext uri="{FF2B5EF4-FFF2-40B4-BE49-F238E27FC236}">
              <a16:creationId xmlns:a16="http://schemas.microsoft.com/office/drawing/2014/main" id="{95CFC656-F7CA-4931-B2A2-06DFD71FE6A3}"/>
            </a:ext>
          </a:extLst>
        </xdr:cNvPr>
        <xdr:cNvSpPr>
          <a:spLocks noChangeArrowheads="1"/>
        </xdr:cNvSpPr>
      </xdr:nvSpPr>
      <xdr:spPr bwMode="auto">
        <a:xfrm>
          <a:off x="164592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57150</xdr:rowOff>
    </xdr:from>
    <xdr:to>
      <xdr:col>22</xdr:col>
      <xdr:colOff>561975</xdr:colOff>
      <xdr:row>17</xdr:row>
      <xdr:rowOff>114300</xdr:rowOff>
    </xdr:to>
    <xdr:sp macro="" textlink="">
      <xdr:nvSpPr>
        <xdr:cNvPr id="346524" name="Line 128">
          <a:extLst>
            <a:ext uri="{FF2B5EF4-FFF2-40B4-BE49-F238E27FC236}">
              <a16:creationId xmlns:a16="http://schemas.microsoft.com/office/drawing/2014/main" id="{370EAA77-DAD0-4C66-83DB-1BC78F8FF44F}"/>
            </a:ext>
          </a:extLst>
        </xdr:cNvPr>
        <xdr:cNvSpPr>
          <a:spLocks noChangeShapeType="1"/>
        </xdr:cNvSpPr>
      </xdr:nvSpPr>
      <xdr:spPr bwMode="auto">
        <a:xfrm flipV="1">
          <a:off x="14782800" y="2971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346525" name="AutoShape 129">
          <a:extLst>
            <a:ext uri="{FF2B5EF4-FFF2-40B4-BE49-F238E27FC236}">
              <a16:creationId xmlns:a16="http://schemas.microsoft.com/office/drawing/2014/main" id="{E26ADCBD-EF96-4321-BA27-D8CD96B2DA56}"/>
            </a:ext>
          </a:extLst>
        </xdr:cNvPr>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114300</xdr:rowOff>
    </xdr:from>
    <xdr:to>
      <xdr:col>23</xdr:col>
      <xdr:colOff>228600</xdr:colOff>
      <xdr:row>15</xdr:row>
      <xdr:rowOff>152400</xdr:rowOff>
    </xdr:to>
    <xdr:sp macro="" textlink="">
      <xdr:nvSpPr>
        <xdr:cNvPr id="11394" name="Text Box 130">
          <a:extLst>
            <a:ext uri="{FF2B5EF4-FFF2-40B4-BE49-F238E27FC236}">
              <a16:creationId xmlns:a16="http://schemas.microsoft.com/office/drawing/2014/main" id="{8F3D4EE4-5F17-42BF-AFD4-C5708D318BD5}"/>
            </a:ext>
          </a:extLst>
        </xdr:cNvPr>
        <xdr:cNvSpPr txBox="1">
          <a:spLocks noChangeArrowheads="1"/>
        </xdr:cNvSpPr>
      </xdr:nvSpPr>
      <xdr:spPr bwMode="auto">
        <a:xfrm>
          <a:off x="15287625" y="251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17</xdr:row>
      <xdr:rowOff>114300</xdr:rowOff>
    </xdr:from>
    <xdr:to>
      <xdr:col>21</xdr:col>
      <xdr:colOff>361950</xdr:colOff>
      <xdr:row>18</xdr:row>
      <xdr:rowOff>114300</xdr:rowOff>
    </xdr:to>
    <xdr:sp macro="" textlink="">
      <xdr:nvSpPr>
        <xdr:cNvPr id="346527" name="Line 131">
          <a:extLst>
            <a:ext uri="{FF2B5EF4-FFF2-40B4-BE49-F238E27FC236}">
              <a16:creationId xmlns:a16="http://schemas.microsoft.com/office/drawing/2014/main" id="{023A9D0C-7301-4CF3-9FBD-497B9BA2A3E5}"/>
            </a:ext>
          </a:extLst>
        </xdr:cNvPr>
        <xdr:cNvSpPr>
          <a:spLocks noChangeShapeType="1"/>
        </xdr:cNvSpPr>
      </xdr:nvSpPr>
      <xdr:spPr bwMode="auto">
        <a:xfrm flipV="1">
          <a:off x="13896975" y="302895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85725</xdr:rowOff>
    </xdr:to>
    <xdr:sp macro="" textlink="">
      <xdr:nvSpPr>
        <xdr:cNvPr id="346528" name="AutoShape 132">
          <a:extLst>
            <a:ext uri="{FF2B5EF4-FFF2-40B4-BE49-F238E27FC236}">
              <a16:creationId xmlns:a16="http://schemas.microsoft.com/office/drawing/2014/main" id="{ECADAAA6-221C-4EEA-9644-3D75461F4796}"/>
            </a:ext>
          </a:extLst>
        </xdr:cNvPr>
        <xdr:cNvSpPr>
          <a:spLocks noChangeArrowheads="1"/>
        </xdr:cNvSpPr>
      </xdr:nvSpPr>
      <xdr:spPr bwMode="auto">
        <a:xfrm>
          <a:off x="14735175" y="2724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123825</xdr:rowOff>
    </xdr:from>
    <xdr:to>
      <xdr:col>22</xdr:col>
      <xdr:colOff>57150</xdr:colOff>
      <xdr:row>15</xdr:row>
      <xdr:rowOff>161925</xdr:rowOff>
    </xdr:to>
    <xdr:sp macro="" textlink="">
      <xdr:nvSpPr>
        <xdr:cNvPr id="11397" name="Text Box 133">
          <a:extLst>
            <a:ext uri="{FF2B5EF4-FFF2-40B4-BE49-F238E27FC236}">
              <a16:creationId xmlns:a16="http://schemas.microsoft.com/office/drawing/2014/main" id="{612CBB36-088A-4507-8FC1-7A8087831689}"/>
            </a:ext>
          </a:extLst>
        </xdr:cNvPr>
        <xdr:cNvSpPr txBox="1">
          <a:spLocks noChangeArrowheads="1"/>
        </xdr:cNvSpPr>
      </xdr:nvSpPr>
      <xdr:spPr bwMode="auto">
        <a:xfrm>
          <a:off x="14401800" y="252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17</xdr:row>
      <xdr:rowOff>76200</xdr:rowOff>
    </xdr:from>
    <xdr:to>
      <xdr:col>20</xdr:col>
      <xdr:colOff>161925</xdr:colOff>
      <xdr:row>18</xdr:row>
      <xdr:rowOff>114300</xdr:rowOff>
    </xdr:to>
    <xdr:sp macro="" textlink="">
      <xdr:nvSpPr>
        <xdr:cNvPr id="346530" name="Line 134">
          <a:extLst>
            <a:ext uri="{FF2B5EF4-FFF2-40B4-BE49-F238E27FC236}">
              <a16:creationId xmlns:a16="http://schemas.microsoft.com/office/drawing/2014/main" id="{7B3A6E21-D4D9-4179-8E68-6702BE0ABDC4}"/>
            </a:ext>
          </a:extLst>
        </xdr:cNvPr>
        <xdr:cNvSpPr>
          <a:spLocks noChangeShapeType="1"/>
        </xdr:cNvSpPr>
      </xdr:nvSpPr>
      <xdr:spPr bwMode="auto">
        <a:xfrm>
          <a:off x="13001625" y="2990850"/>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346531" name="AutoShape 135">
          <a:extLst>
            <a:ext uri="{FF2B5EF4-FFF2-40B4-BE49-F238E27FC236}">
              <a16:creationId xmlns:a16="http://schemas.microsoft.com/office/drawing/2014/main" id="{20E68AF8-7FAD-4CFD-8145-584DD44E2BAD}"/>
            </a:ext>
          </a:extLst>
        </xdr:cNvPr>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133350</xdr:rowOff>
    </xdr:from>
    <xdr:to>
      <xdr:col>20</xdr:col>
      <xdr:colOff>542925</xdr:colOff>
      <xdr:row>16</xdr:row>
      <xdr:rowOff>0</xdr:rowOff>
    </xdr:to>
    <xdr:sp macro="" textlink="">
      <xdr:nvSpPr>
        <xdr:cNvPr id="11400" name="Text Box 136">
          <a:extLst>
            <a:ext uri="{FF2B5EF4-FFF2-40B4-BE49-F238E27FC236}">
              <a16:creationId xmlns:a16="http://schemas.microsoft.com/office/drawing/2014/main" id="{810186C6-5AE6-4DF3-91A5-0DAA0726A69E}"/>
            </a:ext>
          </a:extLst>
        </xdr:cNvPr>
        <xdr:cNvSpPr txBox="1">
          <a:spLocks noChangeArrowheads="1"/>
        </xdr:cNvSpPr>
      </xdr:nvSpPr>
      <xdr:spPr bwMode="auto">
        <a:xfrm>
          <a:off x="13515975" y="253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18</xdr:col>
      <xdr:colOff>590550</xdr:colOff>
      <xdr:row>16</xdr:row>
      <xdr:rowOff>9525</xdr:rowOff>
    </xdr:from>
    <xdr:to>
      <xdr:col>19</xdr:col>
      <xdr:colOff>9525</xdr:colOff>
      <xdr:row>16</xdr:row>
      <xdr:rowOff>104775</xdr:rowOff>
    </xdr:to>
    <xdr:sp macro="" textlink="">
      <xdr:nvSpPr>
        <xdr:cNvPr id="346533" name="AutoShape 137">
          <a:extLst>
            <a:ext uri="{FF2B5EF4-FFF2-40B4-BE49-F238E27FC236}">
              <a16:creationId xmlns:a16="http://schemas.microsoft.com/office/drawing/2014/main" id="{DE92BF7E-D17E-4BE1-AFD8-B6DB58FE467C}"/>
            </a:ext>
          </a:extLst>
        </xdr:cNvPr>
        <xdr:cNvSpPr>
          <a:spLocks noChangeArrowheads="1"/>
        </xdr:cNvSpPr>
      </xdr:nvSpPr>
      <xdr:spPr bwMode="auto">
        <a:xfrm>
          <a:off x="129540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142875</xdr:rowOff>
    </xdr:from>
    <xdr:to>
      <xdr:col>19</xdr:col>
      <xdr:colOff>333375</xdr:colOff>
      <xdr:row>16</xdr:row>
      <xdr:rowOff>9525</xdr:rowOff>
    </xdr:to>
    <xdr:sp macro="" textlink="">
      <xdr:nvSpPr>
        <xdr:cNvPr id="11402" name="Text Box 138">
          <a:extLst>
            <a:ext uri="{FF2B5EF4-FFF2-40B4-BE49-F238E27FC236}">
              <a16:creationId xmlns:a16="http://schemas.microsoft.com/office/drawing/2014/main" id="{2673AE65-AC2C-422B-8ECC-9C6B65D084A0}"/>
            </a:ext>
          </a:extLst>
        </xdr:cNvPr>
        <xdr:cNvSpPr txBox="1">
          <a:spLocks noChangeArrowheads="1"/>
        </xdr:cNvSpPr>
      </xdr:nvSpPr>
      <xdr:spPr bwMode="auto">
        <a:xfrm>
          <a:off x="1262062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a:extLst>
            <a:ext uri="{FF2B5EF4-FFF2-40B4-BE49-F238E27FC236}">
              <a16:creationId xmlns:a16="http://schemas.microsoft.com/office/drawing/2014/main" id="{6CFA7454-5597-47D0-BBA9-26B8605BE9EB}"/>
            </a:ext>
          </a:extLst>
        </xdr:cNvPr>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a:extLst>
            <a:ext uri="{FF2B5EF4-FFF2-40B4-BE49-F238E27FC236}">
              <a16:creationId xmlns:a16="http://schemas.microsoft.com/office/drawing/2014/main" id="{0C6ED842-7927-41DD-9234-7E032706B21A}"/>
            </a:ext>
          </a:extLst>
        </xdr:cNvPr>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a:extLst>
            <a:ext uri="{FF2B5EF4-FFF2-40B4-BE49-F238E27FC236}">
              <a16:creationId xmlns:a16="http://schemas.microsoft.com/office/drawing/2014/main" id="{00C57A43-EEF8-4FA9-BE60-81C11C78C6D3}"/>
            </a:ext>
          </a:extLst>
        </xdr:cNvPr>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a:extLst>
            <a:ext uri="{FF2B5EF4-FFF2-40B4-BE49-F238E27FC236}">
              <a16:creationId xmlns:a16="http://schemas.microsoft.com/office/drawing/2014/main" id="{5037C344-DD68-48FA-82D4-D8D1D640FB81}"/>
            </a:ext>
          </a:extLst>
        </xdr:cNvPr>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a:extLst>
            <a:ext uri="{FF2B5EF4-FFF2-40B4-BE49-F238E27FC236}">
              <a16:creationId xmlns:a16="http://schemas.microsoft.com/office/drawing/2014/main" id="{467DD60F-5B74-46FC-9E8B-306AABDFEBFB}"/>
            </a:ext>
          </a:extLst>
        </xdr:cNvPr>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17</xdr:row>
      <xdr:rowOff>152400</xdr:rowOff>
    </xdr:from>
    <xdr:to>
      <xdr:col>24</xdr:col>
      <xdr:colOff>85725</xdr:colOff>
      <xdr:row>18</xdr:row>
      <xdr:rowOff>76200</xdr:rowOff>
    </xdr:to>
    <xdr:sp macro="" textlink="">
      <xdr:nvSpPr>
        <xdr:cNvPr id="346540" name="Oval 144">
          <a:extLst>
            <a:ext uri="{FF2B5EF4-FFF2-40B4-BE49-F238E27FC236}">
              <a16:creationId xmlns:a16="http://schemas.microsoft.com/office/drawing/2014/main" id="{5D3A9124-2D71-432B-80CB-75816E42E5B4}"/>
            </a:ext>
          </a:extLst>
        </xdr:cNvPr>
        <xdr:cNvSpPr>
          <a:spLocks noChangeArrowheads="1"/>
        </xdr:cNvSpPr>
      </xdr:nvSpPr>
      <xdr:spPr bwMode="auto">
        <a:xfrm>
          <a:off x="16459200" y="306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152400</xdr:rowOff>
    </xdr:from>
    <xdr:to>
      <xdr:col>25</xdr:col>
      <xdr:colOff>200025</xdr:colOff>
      <xdr:row>19</xdr:row>
      <xdr:rowOff>19050</xdr:rowOff>
    </xdr:to>
    <xdr:sp macro="" textlink="">
      <xdr:nvSpPr>
        <xdr:cNvPr id="11409" name="物件費該当値テキスト">
          <a:extLst>
            <a:ext uri="{FF2B5EF4-FFF2-40B4-BE49-F238E27FC236}">
              <a16:creationId xmlns:a16="http://schemas.microsoft.com/office/drawing/2014/main" id="{66E017D8-3534-4390-BCA3-918BD4758137}"/>
            </a:ext>
          </a:extLst>
        </xdr:cNvPr>
        <xdr:cNvSpPr txBox="1">
          <a:spLocks noChangeArrowheads="1"/>
        </xdr:cNvSpPr>
      </xdr:nvSpPr>
      <xdr:spPr bwMode="auto">
        <a:xfrm>
          <a:off x="16602075" y="3067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22</xdr:col>
      <xdr:colOff>514350</xdr:colOff>
      <xdr:row>17</xdr:row>
      <xdr:rowOff>9525</xdr:rowOff>
    </xdr:from>
    <xdr:to>
      <xdr:col>22</xdr:col>
      <xdr:colOff>619125</xdr:colOff>
      <xdr:row>17</xdr:row>
      <xdr:rowOff>114300</xdr:rowOff>
    </xdr:to>
    <xdr:sp macro="" textlink="">
      <xdr:nvSpPr>
        <xdr:cNvPr id="346542" name="Oval 146">
          <a:extLst>
            <a:ext uri="{FF2B5EF4-FFF2-40B4-BE49-F238E27FC236}">
              <a16:creationId xmlns:a16="http://schemas.microsoft.com/office/drawing/2014/main" id="{88F3DAC3-54C0-4950-9337-C5511A23E1D3}"/>
            </a:ext>
          </a:extLst>
        </xdr:cNvPr>
        <xdr:cNvSpPr>
          <a:spLocks noChangeArrowheads="1"/>
        </xdr:cNvSpPr>
      </xdr:nvSpPr>
      <xdr:spPr bwMode="auto">
        <a:xfrm>
          <a:off x="15621000"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123825</xdr:rowOff>
    </xdr:from>
    <xdr:to>
      <xdr:col>23</xdr:col>
      <xdr:colOff>228600</xdr:colOff>
      <xdr:row>18</xdr:row>
      <xdr:rowOff>161925</xdr:rowOff>
    </xdr:to>
    <xdr:sp macro="" textlink="">
      <xdr:nvSpPr>
        <xdr:cNvPr id="11411" name="Text Box 147">
          <a:extLst>
            <a:ext uri="{FF2B5EF4-FFF2-40B4-BE49-F238E27FC236}">
              <a16:creationId xmlns:a16="http://schemas.microsoft.com/office/drawing/2014/main" id="{89ED4467-12C3-41B6-B600-C2BE87A5FB7A}"/>
            </a:ext>
          </a:extLst>
        </xdr:cNvPr>
        <xdr:cNvSpPr txBox="1">
          <a:spLocks noChangeArrowheads="1"/>
        </xdr:cNvSpPr>
      </xdr:nvSpPr>
      <xdr:spPr bwMode="auto">
        <a:xfrm>
          <a:off x="15287625" y="303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21</xdr:col>
      <xdr:colOff>314325</xdr:colOff>
      <xdr:row>17</xdr:row>
      <xdr:rowOff>66675</xdr:rowOff>
    </xdr:from>
    <xdr:to>
      <xdr:col>21</xdr:col>
      <xdr:colOff>409575</xdr:colOff>
      <xdr:row>17</xdr:row>
      <xdr:rowOff>161925</xdr:rowOff>
    </xdr:to>
    <xdr:sp macro="" textlink="">
      <xdr:nvSpPr>
        <xdr:cNvPr id="346544" name="Oval 148">
          <a:extLst>
            <a:ext uri="{FF2B5EF4-FFF2-40B4-BE49-F238E27FC236}">
              <a16:creationId xmlns:a16="http://schemas.microsoft.com/office/drawing/2014/main" id="{088D9009-7AF4-47A5-A824-7F5FDDFEE8DA}"/>
            </a:ext>
          </a:extLst>
        </xdr:cNvPr>
        <xdr:cNvSpPr>
          <a:spLocks noChangeArrowheads="1"/>
        </xdr:cNvSpPr>
      </xdr:nvSpPr>
      <xdr:spPr bwMode="auto">
        <a:xfrm>
          <a:off x="14735175" y="298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9525</xdr:rowOff>
    </xdr:from>
    <xdr:to>
      <xdr:col>22</xdr:col>
      <xdr:colOff>57150</xdr:colOff>
      <xdr:row>19</xdr:row>
      <xdr:rowOff>47625</xdr:rowOff>
    </xdr:to>
    <xdr:sp macro="" textlink="">
      <xdr:nvSpPr>
        <xdr:cNvPr id="11413" name="Text Box 149">
          <a:extLst>
            <a:ext uri="{FF2B5EF4-FFF2-40B4-BE49-F238E27FC236}">
              <a16:creationId xmlns:a16="http://schemas.microsoft.com/office/drawing/2014/main" id="{997976EB-4411-4970-9141-FB5C2480E889}"/>
            </a:ext>
          </a:extLst>
        </xdr:cNvPr>
        <xdr:cNvSpPr txBox="1">
          <a:spLocks noChangeArrowheads="1"/>
        </xdr:cNvSpPr>
      </xdr:nvSpPr>
      <xdr:spPr bwMode="auto">
        <a:xfrm>
          <a:off x="14401800" y="309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20</xdr:col>
      <xdr:colOff>104775</xdr:colOff>
      <xdr:row>18</xdr:row>
      <xdr:rowOff>66675</xdr:rowOff>
    </xdr:from>
    <xdr:to>
      <xdr:col>20</xdr:col>
      <xdr:colOff>209550</xdr:colOff>
      <xdr:row>19</xdr:row>
      <xdr:rowOff>0</xdr:rowOff>
    </xdr:to>
    <xdr:sp macro="" textlink="">
      <xdr:nvSpPr>
        <xdr:cNvPr id="346546" name="Oval 150">
          <a:extLst>
            <a:ext uri="{FF2B5EF4-FFF2-40B4-BE49-F238E27FC236}">
              <a16:creationId xmlns:a16="http://schemas.microsoft.com/office/drawing/2014/main" id="{7EB2D9CD-5A9E-4B68-B649-D85D752EC6B3}"/>
            </a:ext>
          </a:extLst>
        </xdr:cNvPr>
        <xdr:cNvSpPr>
          <a:spLocks noChangeArrowheads="1"/>
        </xdr:cNvSpPr>
      </xdr:nvSpPr>
      <xdr:spPr bwMode="auto">
        <a:xfrm>
          <a:off x="13839825" y="315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19</xdr:row>
      <xdr:rowOff>9525</xdr:rowOff>
    </xdr:from>
    <xdr:to>
      <xdr:col>20</xdr:col>
      <xdr:colOff>542925</xdr:colOff>
      <xdr:row>20</xdr:row>
      <xdr:rowOff>47625</xdr:rowOff>
    </xdr:to>
    <xdr:sp macro="" textlink="">
      <xdr:nvSpPr>
        <xdr:cNvPr id="11415" name="Text Box 151">
          <a:extLst>
            <a:ext uri="{FF2B5EF4-FFF2-40B4-BE49-F238E27FC236}">
              <a16:creationId xmlns:a16="http://schemas.microsoft.com/office/drawing/2014/main" id="{070C8BE9-61E7-4597-B76B-ED089CA8BDE0}"/>
            </a:ext>
          </a:extLst>
        </xdr:cNvPr>
        <xdr:cNvSpPr txBox="1">
          <a:spLocks noChangeArrowheads="1"/>
        </xdr:cNvSpPr>
      </xdr:nvSpPr>
      <xdr:spPr bwMode="auto">
        <a:xfrm>
          <a:off x="13515975" y="326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18</xdr:col>
      <xdr:colOff>590550</xdr:colOff>
      <xdr:row>17</xdr:row>
      <xdr:rowOff>28575</xdr:rowOff>
    </xdr:from>
    <xdr:to>
      <xdr:col>19</xdr:col>
      <xdr:colOff>9525</xdr:colOff>
      <xdr:row>17</xdr:row>
      <xdr:rowOff>133350</xdr:rowOff>
    </xdr:to>
    <xdr:sp macro="" textlink="">
      <xdr:nvSpPr>
        <xdr:cNvPr id="346548" name="Oval 152">
          <a:extLst>
            <a:ext uri="{FF2B5EF4-FFF2-40B4-BE49-F238E27FC236}">
              <a16:creationId xmlns:a16="http://schemas.microsoft.com/office/drawing/2014/main" id="{CC0741C9-DE76-438C-B2C4-58EFA7FA984A}"/>
            </a:ext>
          </a:extLst>
        </xdr:cNvPr>
        <xdr:cNvSpPr>
          <a:spLocks noChangeArrowheads="1"/>
        </xdr:cNvSpPr>
      </xdr:nvSpPr>
      <xdr:spPr bwMode="auto">
        <a:xfrm>
          <a:off x="12954000" y="294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142875</xdr:rowOff>
    </xdr:from>
    <xdr:to>
      <xdr:col>19</xdr:col>
      <xdr:colOff>333375</xdr:colOff>
      <xdr:row>19</xdr:row>
      <xdr:rowOff>9525</xdr:rowOff>
    </xdr:to>
    <xdr:sp macro="" textlink="">
      <xdr:nvSpPr>
        <xdr:cNvPr id="11417" name="Text Box 153">
          <a:extLst>
            <a:ext uri="{FF2B5EF4-FFF2-40B4-BE49-F238E27FC236}">
              <a16:creationId xmlns:a16="http://schemas.microsoft.com/office/drawing/2014/main" id="{A3C32A8B-2046-4E7D-A54E-4851590C7B34}"/>
            </a:ext>
          </a:extLst>
        </xdr:cNvPr>
        <xdr:cNvSpPr txBox="1">
          <a:spLocks noChangeArrowheads="1"/>
        </xdr:cNvSpPr>
      </xdr:nvSpPr>
      <xdr:spPr bwMode="auto">
        <a:xfrm>
          <a:off x="12620625" y="305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a:extLst>
            <a:ext uri="{FF2B5EF4-FFF2-40B4-BE49-F238E27FC236}">
              <a16:creationId xmlns:a16="http://schemas.microsoft.com/office/drawing/2014/main" id="{EBBADCEB-77A5-4B37-BB05-EE88CE36593B}"/>
            </a:ext>
          </a:extLst>
        </xdr:cNvPr>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a:extLst>
            <a:ext uri="{FF2B5EF4-FFF2-40B4-BE49-F238E27FC236}">
              <a16:creationId xmlns:a16="http://schemas.microsoft.com/office/drawing/2014/main" id="{42C3E77D-21A8-46B6-998B-18859A0F4DD5}"/>
            </a:ext>
          </a:extLst>
        </xdr:cNvPr>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a:extLst>
            <a:ext uri="{FF2B5EF4-FFF2-40B4-BE49-F238E27FC236}">
              <a16:creationId xmlns:a16="http://schemas.microsoft.com/office/drawing/2014/main" id="{6A2E9EDC-ACF7-450F-8DA9-EB0B1DA14C4A}"/>
            </a:ext>
          </a:extLst>
        </xdr:cNvPr>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51/88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a:extLst>
            <a:ext uri="{FF2B5EF4-FFF2-40B4-BE49-F238E27FC236}">
              <a16:creationId xmlns:a16="http://schemas.microsoft.com/office/drawing/2014/main" id="{D97B825B-431F-4938-8104-F0E98A62C9F1}"/>
            </a:ext>
          </a:extLst>
        </xdr:cNvPr>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a:extLst>
            <a:ext uri="{FF2B5EF4-FFF2-40B4-BE49-F238E27FC236}">
              <a16:creationId xmlns:a16="http://schemas.microsoft.com/office/drawing/2014/main" id="{E7FB74FC-8E5A-4013-AC9C-0F0481B62BFE}"/>
            </a:ext>
          </a:extLst>
        </xdr:cNvPr>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a:extLst>
            <a:ext uri="{FF2B5EF4-FFF2-40B4-BE49-F238E27FC236}">
              <a16:creationId xmlns:a16="http://schemas.microsoft.com/office/drawing/2014/main" id="{04F6EC64-FE62-4021-9C25-6C67C9906AB8}"/>
            </a:ext>
          </a:extLst>
        </xdr:cNvPr>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a:extLst>
            <a:ext uri="{FF2B5EF4-FFF2-40B4-BE49-F238E27FC236}">
              <a16:creationId xmlns:a16="http://schemas.microsoft.com/office/drawing/2014/main" id="{0575FDAE-919C-473B-AF44-57F4B5C2FEE2}"/>
            </a:ext>
          </a:extLst>
        </xdr:cNvPr>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6557" name="Rectangle 161">
          <a:extLst>
            <a:ext uri="{FF2B5EF4-FFF2-40B4-BE49-F238E27FC236}">
              <a16:creationId xmlns:a16="http://schemas.microsoft.com/office/drawing/2014/main" id="{A0D3F751-C1BF-4741-A162-F2FDAA7AE64A}"/>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46558" name="Rectangle 162">
          <a:extLst>
            <a:ext uri="{FF2B5EF4-FFF2-40B4-BE49-F238E27FC236}">
              <a16:creationId xmlns:a16="http://schemas.microsoft.com/office/drawing/2014/main" id="{83655092-22B2-47E8-94FC-A41B6A32B670}"/>
            </a:ext>
          </a:extLst>
        </xdr:cNvPr>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a:extLst>
            <a:ext uri="{FF2B5EF4-FFF2-40B4-BE49-F238E27FC236}">
              <a16:creationId xmlns:a16="http://schemas.microsoft.com/office/drawing/2014/main" id="{7AE5CAD9-C11C-49AD-BAFD-03BBEC9B1186}"/>
            </a:ext>
          </a:extLst>
        </xdr:cNvPr>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880" name="Rectangle 164">
          <a:extLst>
            <a:ext uri="{FF2B5EF4-FFF2-40B4-BE49-F238E27FC236}">
              <a16:creationId xmlns:a16="http://schemas.microsoft.com/office/drawing/2014/main" id="{5FC22A12-767D-46C4-9CA8-B71ABA458588}"/>
            </a:ext>
          </a:extLst>
        </xdr:cNvPr>
        <xdr:cNvSpPr>
          <a:spLocks noChangeArrowheads="1"/>
        </xdr:cNvSpPr>
      </xdr:nvSpPr>
      <xdr:spPr bwMode="auto">
        <a:xfrm>
          <a:off x="5819775" y="9020175"/>
          <a:ext cx="5076825" cy="1905000"/>
        </a:xfrm>
        <a:prstGeom prst="rect">
          <a:avLst/>
        </a:prstGeom>
        <a:noFill/>
        <a:ln w="9525">
          <a:noFill/>
          <a:miter lim="800000"/>
          <a:headEnd/>
          <a:tailEnd/>
        </a:ln>
      </xdr:spPr>
      <xdr:txBody>
        <a:bodyPr/>
        <a:lstStyle/>
        <a:p>
          <a:pPr>
            <a:lnSpc>
              <a:spcPts val="1300"/>
            </a:lnSpc>
          </a:pPr>
          <a:r>
            <a:rPr lang="ja-JP" altLang="ja-JP" sz="1100">
              <a:latin typeface="+mn-lt"/>
              <a:ea typeface="+mn-ea"/>
              <a:cs typeface="+mn-cs"/>
            </a:rPr>
            <a:t>類似団体と比べて</a:t>
          </a:r>
          <a:r>
            <a:rPr lang="en-US" altLang="ja-JP" sz="1100">
              <a:latin typeface="+mn-lt"/>
              <a:ea typeface="+mn-ea"/>
              <a:cs typeface="+mn-cs"/>
            </a:rPr>
            <a:t>0.6</a:t>
          </a:r>
          <a:r>
            <a:rPr lang="ja-JP" altLang="ja-JP" sz="1100">
              <a:latin typeface="+mn-lt"/>
              <a:ea typeface="+mn-ea"/>
              <a:cs typeface="+mn-cs"/>
            </a:rPr>
            <a:t>％上回っています。子ども手当の支給開始による給付費の増加が要因となっています。今後も医療費に対する扶助費の増加や長引く不況の影響から生活保護費の増加が予想されるため、資格審査の適正化等、財政を圧迫する上昇傾向に対応していきます。</a:t>
          </a:r>
          <a:endParaRPr lang="ja-JP" altLang="ja-JP"/>
        </a:p>
      </xdr:txBody>
    </xdr:sp>
    <xdr:clientData/>
  </xdr:twoCellAnchor>
  <xdr:oneCellAnchor>
    <xdr:from>
      <xdr:col>1</xdr:col>
      <xdr:colOff>66675</xdr:colOff>
      <xdr:row>49</xdr:row>
      <xdr:rowOff>142875</xdr:rowOff>
    </xdr:from>
    <xdr:ext cx="133350" cy="152400"/>
    <xdr:sp macro="" textlink="">
      <xdr:nvSpPr>
        <xdr:cNvPr id="11429" name="Text Box 165">
          <a:extLst>
            <a:ext uri="{FF2B5EF4-FFF2-40B4-BE49-F238E27FC236}">
              <a16:creationId xmlns:a16="http://schemas.microsoft.com/office/drawing/2014/main" id="{688C7448-50C8-4531-B86E-372C475947DC}"/>
            </a:ext>
          </a:extLst>
        </xdr:cNvPr>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46562" name="Line 166">
          <a:extLst>
            <a:ext uri="{FF2B5EF4-FFF2-40B4-BE49-F238E27FC236}">
              <a16:creationId xmlns:a16="http://schemas.microsoft.com/office/drawing/2014/main" id="{61EC13A7-2F19-4BEA-B49D-51158EF63D25}"/>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a:extLst>
            <a:ext uri="{FF2B5EF4-FFF2-40B4-BE49-F238E27FC236}">
              <a16:creationId xmlns:a16="http://schemas.microsoft.com/office/drawing/2014/main" id="{8A687AF6-858F-4A30-B5FE-63108B2CB30B}"/>
            </a:ext>
          </a:extLst>
        </xdr:cNvPr>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346564" name="Line 168">
          <a:extLst>
            <a:ext uri="{FF2B5EF4-FFF2-40B4-BE49-F238E27FC236}">
              <a16:creationId xmlns:a16="http://schemas.microsoft.com/office/drawing/2014/main" id="{99FDF381-4B27-4C64-AC81-76B86AE49F34}"/>
            </a:ext>
          </a:extLst>
        </xdr:cNvPr>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a:extLst>
            <a:ext uri="{FF2B5EF4-FFF2-40B4-BE49-F238E27FC236}">
              <a16:creationId xmlns:a16="http://schemas.microsoft.com/office/drawing/2014/main" id="{1FEBAF0C-C585-479F-9703-DAACAE1D2057}"/>
            </a:ext>
          </a:extLst>
        </xdr:cNvPr>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346566" name="Line 170">
          <a:extLst>
            <a:ext uri="{FF2B5EF4-FFF2-40B4-BE49-F238E27FC236}">
              <a16:creationId xmlns:a16="http://schemas.microsoft.com/office/drawing/2014/main" id="{0CDEF7F5-9A03-4785-AE6B-1EB2D0A857A5}"/>
            </a:ext>
          </a:extLst>
        </xdr:cNvPr>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a:extLst>
            <a:ext uri="{FF2B5EF4-FFF2-40B4-BE49-F238E27FC236}">
              <a16:creationId xmlns:a16="http://schemas.microsoft.com/office/drawing/2014/main" id="{C74AAABE-A50D-45C8-A735-C6CC2D9ABD86}"/>
            </a:ext>
          </a:extLst>
        </xdr:cNvPr>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346568" name="Line 172">
          <a:extLst>
            <a:ext uri="{FF2B5EF4-FFF2-40B4-BE49-F238E27FC236}">
              <a16:creationId xmlns:a16="http://schemas.microsoft.com/office/drawing/2014/main" id="{B80A5CE5-182D-422E-9163-49F49DEA970F}"/>
            </a:ext>
          </a:extLst>
        </xdr:cNvPr>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a:extLst>
            <a:ext uri="{FF2B5EF4-FFF2-40B4-BE49-F238E27FC236}">
              <a16:creationId xmlns:a16="http://schemas.microsoft.com/office/drawing/2014/main" id="{820784CD-59CD-4623-9F95-E6292E413132}"/>
            </a:ext>
          </a:extLst>
        </xdr:cNvPr>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346570" name="Line 174">
          <a:extLst>
            <a:ext uri="{FF2B5EF4-FFF2-40B4-BE49-F238E27FC236}">
              <a16:creationId xmlns:a16="http://schemas.microsoft.com/office/drawing/2014/main" id="{0D35AD74-CA8C-4491-9F1E-CE2D366612C1}"/>
            </a:ext>
          </a:extLst>
        </xdr:cNvPr>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a:extLst>
            <a:ext uri="{FF2B5EF4-FFF2-40B4-BE49-F238E27FC236}">
              <a16:creationId xmlns:a16="http://schemas.microsoft.com/office/drawing/2014/main" id="{295EF125-3BD7-4F71-9D66-5719B0D14CD2}"/>
            </a:ext>
          </a:extLst>
        </xdr:cNvPr>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346572" name="Line 176">
          <a:extLst>
            <a:ext uri="{FF2B5EF4-FFF2-40B4-BE49-F238E27FC236}">
              <a16:creationId xmlns:a16="http://schemas.microsoft.com/office/drawing/2014/main" id="{CD697283-5B02-49C3-9781-F324564A1539}"/>
            </a:ext>
          </a:extLst>
        </xdr:cNvPr>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a:extLst>
            <a:ext uri="{FF2B5EF4-FFF2-40B4-BE49-F238E27FC236}">
              <a16:creationId xmlns:a16="http://schemas.microsoft.com/office/drawing/2014/main" id="{7AEFB435-4F25-41FD-9983-3E7AB05B9B5B}"/>
            </a:ext>
          </a:extLst>
        </xdr:cNvPr>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346574" name="Line 178">
          <a:extLst>
            <a:ext uri="{FF2B5EF4-FFF2-40B4-BE49-F238E27FC236}">
              <a16:creationId xmlns:a16="http://schemas.microsoft.com/office/drawing/2014/main" id="{EE96BAEC-7EEC-4244-BF9A-1B7C0B75B26A}"/>
            </a:ext>
          </a:extLst>
        </xdr:cNvPr>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a:extLst>
            <a:ext uri="{FF2B5EF4-FFF2-40B4-BE49-F238E27FC236}">
              <a16:creationId xmlns:a16="http://schemas.microsoft.com/office/drawing/2014/main" id="{868FD30E-0942-469C-8B2F-EBF703C08189}"/>
            </a:ext>
          </a:extLst>
        </xdr:cNvPr>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46576" name="Line 180">
          <a:extLst>
            <a:ext uri="{FF2B5EF4-FFF2-40B4-BE49-F238E27FC236}">
              <a16:creationId xmlns:a16="http://schemas.microsoft.com/office/drawing/2014/main" id="{A9FDD8A3-AF2C-40D8-B80E-3E73C4BF4A85}"/>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a:extLst>
            <a:ext uri="{FF2B5EF4-FFF2-40B4-BE49-F238E27FC236}">
              <a16:creationId xmlns:a16="http://schemas.microsoft.com/office/drawing/2014/main" id="{D0A8B76F-6A5A-4581-8E00-536BB8771841}"/>
            </a:ext>
          </a:extLst>
        </xdr:cNvPr>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6578" name="扶助費グラフ枠">
          <a:extLst>
            <a:ext uri="{FF2B5EF4-FFF2-40B4-BE49-F238E27FC236}">
              <a16:creationId xmlns:a16="http://schemas.microsoft.com/office/drawing/2014/main" id="{6444E8E7-B11F-4D83-8016-0AA9D60DE82C}"/>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57150</xdr:rowOff>
    </xdr:from>
    <xdr:to>
      <xdr:col>7</xdr:col>
      <xdr:colOff>19050</xdr:colOff>
      <xdr:row>60</xdr:row>
      <xdr:rowOff>142875</xdr:rowOff>
    </xdr:to>
    <xdr:sp macro="" textlink="">
      <xdr:nvSpPr>
        <xdr:cNvPr id="346579" name="Line 183">
          <a:extLst>
            <a:ext uri="{FF2B5EF4-FFF2-40B4-BE49-F238E27FC236}">
              <a16:creationId xmlns:a16="http://schemas.microsoft.com/office/drawing/2014/main" id="{F3BBFBFC-8CA5-4EE2-B7EE-C34A5AE695A6}"/>
            </a:ext>
          </a:extLst>
        </xdr:cNvPr>
        <xdr:cNvSpPr>
          <a:spLocks noChangeShapeType="1"/>
        </xdr:cNvSpPr>
      </xdr:nvSpPr>
      <xdr:spPr bwMode="auto">
        <a:xfrm flipV="1">
          <a:off x="4829175" y="9144000"/>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142875</xdr:rowOff>
    </xdr:from>
    <xdr:to>
      <xdr:col>8</xdr:col>
      <xdr:colOff>180975</xdr:colOff>
      <xdr:row>62</xdr:row>
      <xdr:rowOff>9525</xdr:rowOff>
    </xdr:to>
    <xdr:sp macro="" textlink="">
      <xdr:nvSpPr>
        <xdr:cNvPr id="11448" name="扶助費最小値テキスト">
          <a:extLst>
            <a:ext uri="{FF2B5EF4-FFF2-40B4-BE49-F238E27FC236}">
              <a16:creationId xmlns:a16="http://schemas.microsoft.com/office/drawing/2014/main" id="{DDC445A4-1C1D-44E3-8489-C95ABBBE9072}"/>
            </a:ext>
          </a:extLst>
        </xdr:cNvPr>
        <xdr:cNvSpPr txBox="1">
          <a:spLocks noChangeArrowheads="1"/>
        </xdr:cNvSpPr>
      </xdr:nvSpPr>
      <xdr:spPr bwMode="auto">
        <a:xfrm>
          <a:off x="4914900" y="10429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a:t>
          </a:r>
        </a:p>
      </xdr:txBody>
    </xdr:sp>
    <xdr:clientData/>
  </xdr:twoCellAnchor>
  <xdr:twoCellAnchor>
    <xdr:from>
      <xdr:col>6</xdr:col>
      <xdr:colOff>609600</xdr:colOff>
      <xdr:row>60</xdr:row>
      <xdr:rowOff>142875</xdr:rowOff>
    </xdr:from>
    <xdr:to>
      <xdr:col>7</xdr:col>
      <xdr:colOff>104775</xdr:colOff>
      <xdr:row>60</xdr:row>
      <xdr:rowOff>142875</xdr:rowOff>
    </xdr:to>
    <xdr:sp macro="" textlink="">
      <xdr:nvSpPr>
        <xdr:cNvPr id="346581" name="Line 185">
          <a:extLst>
            <a:ext uri="{FF2B5EF4-FFF2-40B4-BE49-F238E27FC236}">
              <a16:creationId xmlns:a16="http://schemas.microsoft.com/office/drawing/2014/main" id="{A2ABB69A-1FCC-4FDC-A1E7-4B8861D7A958}"/>
            </a:ext>
          </a:extLst>
        </xdr:cNvPr>
        <xdr:cNvSpPr>
          <a:spLocks noChangeShapeType="1"/>
        </xdr:cNvSpPr>
      </xdr:nvSpPr>
      <xdr:spPr bwMode="auto">
        <a:xfrm>
          <a:off x="4733925" y="10429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50" name="扶助費最大値テキスト">
          <a:extLst>
            <a:ext uri="{FF2B5EF4-FFF2-40B4-BE49-F238E27FC236}">
              <a16:creationId xmlns:a16="http://schemas.microsoft.com/office/drawing/2014/main" id="{BF503D51-B6AA-430E-88CD-05B17A297704}"/>
            </a:ext>
          </a:extLst>
        </xdr:cNvPr>
        <xdr:cNvSpPr txBox="1">
          <a:spLocks noChangeArrowheads="1"/>
        </xdr:cNvSpPr>
      </xdr:nvSpPr>
      <xdr:spPr bwMode="auto">
        <a:xfrm>
          <a:off x="4914900" y="891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346583" name="Line 187">
          <a:extLst>
            <a:ext uri="{FF2B5EF4-FFF2-40B4-BE49-F238E27FC236}">
              <a16:creationId xmlns:a16="http://schemas.microsoft.com/office/drawing/2014/main" id="{F705AE34-7521-4A91-8E82-1BADF99E8D1B}"/>
            </a:ext>
          </a:extLst>
        </xdr:cNvPr>
        <xdr:cNvSpPr>
          <a:spLocks noChangeShapeType="1"/>
        </xdr:cNvSpPr>
      </xdr:nvSpPr>
      <xdr:spPr bwMode="auto">
        <a:xfrm>
          <a:off x="4733925" y="9144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38100</xdr:rowOff>
    </xdr:from>
    <xdr:to>
      <xdr:col>7</xdr:col>
      <xdr:colOff>19050</xdr:colOff>
      <xdr:row>57</xdr:row>
      <xdr:rowOff>38100</xdr:rowOff>
    </xdr:to>
    <xdr:sp macro="" textlink="">
      <xdr:nvSpPr>
        <xdr:cNvPr id="346584" name="Line 188">
          <a:extLst>
            <a:ext uri="{FF2B5EF4-FFF2-40B4-BE49-F238E27FC236}">
              <a16:creationId xmlns:a16="http://schemas.microsoft.com/office/drawing/2014/main" id="{5653C92D-9888-4919-8CF6-97E0D488B2E6}"/>
            </a:ext>
          </a:extLst>
        </xdr:cNvPr>
        <xdr:cNvSpPr>
          <a:spLocks noChangeShapeType="1"/>
        </xdr:cNvSpPr>
      </xdr:nvSpPr>
      <xdr:spPr bwMode="auto">
        <a:xfrm>
          <a:off x="3990975" y="98107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104775</xdr:rowOff>
    </xdr:from>
    <xdr:to>
      <xdr:col>8</xdr:col>
      <xdr:colOff>180975</xdr:colOff>
      <xdr:row>56</xdr:row>
      <xdr:rowOff>142875</xdr:rowOff>
    </xdr:to>
    <xdr:sp macro="" textlink="">
      <xdr:nvSpPr>
        <xdr:cNvPr id="11453" name="扶助費平均値テキスト">
          <a:extLst>
            <a:ext uri="{FF2B5EF4-FFF2-40B4-BE49-F238E27FC236}">
              <a16:creationId xmlns:a16="http://schemas.microsoft.com/office/drawing/2014/main" id="{AB5642E3-1D85-4A0E-AFA5-FF68E4521E4A}"/>
            </a:ext>
          </a:extLst>
        </xdr:cNvPr>
        <xdr:cNvSpPr txBox="1">
          <a:spLocks noChangeArrowheads="1"/>
        </xdr:cNvSpPr>
      </xdr:nvSpPr>
      <xdr:spPr bwMode="auto">
        <a:xfrm>
          <a:off x="4914900" y="9534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6.2</a:t>
          </a:r>
        </a:p>
      </xdr:txBody>
    </xdr:sp>
    <xdr:clientData/>
  </xdr:twoCellAnchor>
  <xdr:twoCellAnchor>
    <xdr:from>
      <xdr:col>6</xdr:col>
      <xdr:colOff>647700</xdr:colOff>
      <xdr:row>56</xdr:row>
      <xdr:rowOff>57150</xdr:rowOff>
    </xdr:from>
    <xdr:to>
      <xdr:col>7</xdr:col>
      <xdr:colOff>66675</xdr:colOff>
      <xdr:row>56</xdr:row>
      <xdr:rowOff>161925</xdr:rowOff>
    </xdr:to>
    <xdr:sp macro="" textlink="">
      <xdr:nvSpPr>
        <xdr:cNvPr id="346586" name="AutoShape 190">
          <a:extLst>
            <a:ext uri="{FF2B5EF4-FFF2-40B4-BE49-F238E27FC236}">
              <a16:creationId xmlns:a16="http://schemas.microsoft.com/office/drawing/2014/main" id="{C2CE15DF-5040-427B-B122-377A05321812}"/>
            </a:ext>
          </a:extLst>
        </xdr:cNvPr>
        <xdr:cNvSpPr>
          <a:spLocks noChangeArrowheads="1"/>
        </xdr:cNvSpPr>
      </xdr:nvSpPr>
      <xdr:spPr bwMode="auto">
        <a:xfrm>
          <a:off x="47720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0</xdr:rowOff>
    </xdr:from>
    <xdr:to>
      <xdr:col>5</xdr:col>
      <xdr:colOff>552450</xdr:colOff>
      <xdr:row>57</xdr:row>
      <xdr:rowOff>38100</xdr:rowOff>
    </xdr:to>
    <xdr:sp macro="" textlink="">
      <xdr:nvSpPr>
        <xdr:cNvPr id="346587" name="Line 191">
          <a:extLst>
            <a:ext uri="{FF2B5EF4-FFF2-40B4-BE49-F238E27FC236}">
              <a16:creationId xmlns:a16="http://schemas.microsoft.com/office/drawing/2014/main" id="{66C075A3-AC66-42AD-94E9-BF841A030707}"/>
            </a:ext>
          </a:extLst>
        </xdr:cNvPr>
        <xdr:cNvSpPr>
          <a:spLocks noChangeShapeType="1"/>
        </xdr:cNvSpPr>
      </xdr:nvSpPr>
      <xdr:spPr bwMode="auto">
        <a:xfrm>
          <a:off x="3095625" y="97726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152400</xdr:rowOff>
    </xdr:from>
    <xdr:to>
      <xdr:col>5</xdr:col>
      <xdr:colOff>600075</xdr:colOff>
      <xdr:row>56</xdr:row>
      <xdr:rowOff>76200</xdr:rowOff>
    </xdr:to>
    <xdr:sp macro="" textlink="">
      <xdr:nvSpPr>
        <xdr:cNvPr id="346588" name="AutoShape 192">
          <a:extLst>
            <a:ext uri="{FF2B5EF4-FFF2-40B4-BE49-F238E27FC236}">
              <a16:creationId xmlns:a16="http://schemas.microsoft.com/office/drawing/2014/main" id="{AE1E4E2F-7ED7-470B-B158-4DCA3ECD7217}"/>
            </a:ext>
          </a:extLst>
        </xdr:cNvPr>
        <xdr:cNvSpPr>
          <a:spLocks noChangeArrowheads="1"/>
        </xdr:cNvSpPr>
      </xdr:nvSpPr>
      <xdr:spPr bwMode="auto">
        <a:xfrm>
          <a:off x="3933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7" name="Text Box 193">
          <a:extLst>
            <a:ext uri="{FF2B5EF4-FFF2-40B4-BE49-F238E27FC236}">
              <a16:creationId xmlns:a16="http://schemas.microsoft.com/office/drawing/2014/main" id="{6E32A2A0-6967-406F-8D85-3A7B523DB56C}"/>
            </a:ext>
          </a:extLst>
        </xdr:cNvPr>
        <xdr:cNvSpPr txBox="1">
          <a:spLocks noChangeArrowheads="1"/>
        </xdr:cNvSpPr>
      </xdr:nvSpPr>
      <xdr:spPr bwMode="auto">
        <a:xfrm>
          <a:off x="3609975" y="937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3</xdr:col>
      <xdr:colOff>142875</xdr:colOff>
      <xdr:row>56</xdr:row>
      <xdr:rowOff>0</xdr:rowOff>
    </xdr:from>
    <xdr:to>
      <xdr:col>4</xdr:col>
      <xdr:colOff>342900</xdr:colOff>
      <xdr:row>57</xdr:row>
      <xdr:rowOff>0</xdr:rowOff>
    </xdr:to>
    <xdr:sp macro="" textlink="">
      <xdr:nvSpPr>
        <xdr:cNvPr id="346590" name="Line 194">
          <a:extLst>
            <a:ext uri="{FF2B5EF4-FFF2-40B4-BE49-F238E27FC236}">
              <a16:creationId xmlns:a16="http://schemas.microsoft.com/office/drawing/2014/main" id="{A46D54E2-26ED-45FC-9428-A5B0F295F31A}"/>
            </a:ext>
          </a:extLst>
        </xdr:cNvPr>
        <xdr:cNvSpPr>
          <a:spLocks noChangeShapeType="1"/>
        </xdr:cNvSpPr>
      </xdr:nvSpPr>
      <xdr:spPr bwMode="auto">
        <a:xfrm>
          <a:off x="2209800" y="96012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95250</xdr:rowOff>
    </xdr:to>
    <xdr:sp macro="" textlink="">
      <xdr:nvSpPr>
        <xdr:cNvPr id="346591" name="AutoShape 195">
          <a:extLst>
            <a:ext uri="{FF2B5EF4-FFF2-40B4-BE49-F238E27FC236}">
              <a16:creationId xmlns:a16="http://schemas.microsoft.com/office/drawing/2014/main" id="{F104D14E-FC8F-42AF-8594-244C75D9A2E2}"/>
            </a:ext>
          </a:extLst>
        </xdr:cNvPr>
        <xdr:cNvSpPr>
          <a:spLocks noChangeArrowheads="1"/>
        </xdr:cNvSpPr>
      </xdr:nvSpPr>
      <xdr:spPr bwMode="auto">
        <a:xfrm>
          <a:off x="3048000"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133350</xdr:rowOff>
    </xdr:from>
    <xdr:to>
      <xdr:col>5</xdr:col>
      <xdr:colOff>38100</xdr:colOff>
      <xdr:row>56</xdr:row>
      <xdr:rowOff>0</xdr:rowOff>
    </xdr:to>
    <xdr:sp macro="" textlink="">
      <xdr:nvSpPr>
        <xdr:cNvPr id="11460" name="Text Box 196">
          <a:extLst>
            <a:ext uri="{FF2B5EF4-FFF2-40B4-BE49-F238E27FC236}">
              <a16:creationId xmlns:a16="http://schemas.microsoft.com/office/drawing/2014/main" id="{3F8822A8-759B-43CD-938F-A27D33A87356}"/>
            </a:ext>
          </a:extLst>
        </xdr:cNvPr>
        <xdr:cNvSpPr txBox="1">
          <a:spLocks noChangeArrowheads="1"/>
        </xdr:cNvSpPr>
      </xdr:nvSpPr>
      <xdr:spPr bwMode="auto">
        <a:xfrm>
          <a:off x="2714625"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xdr:from>
      <xdr:col>1</xdr:col>
      <xdr:colOff>628650</xdr:colOff>
      <xdr:row>56</xdr:row>
      <xdr:rowOff>0</xdr:rowOff>
    </xdr:from>
    <xdr:to>
      <xdr:col>3</xdr:col>
      <xdr:colOff>142875</xdr:colOff>
      <xdr:row>57</xdr:row>
      <xdr:rowOff>57150</xdr:rowOff>
    </xdr:to>
    <xdr:sp macro="" textlink="">
      <xdr:nvSpPr>
        <xdr:cNvPr id="346593" name="Line 197">
          <a:extLst>
            <a:ext uri="{FF2B5EF4-FFF2-40B4-BE49-F238E27FC236}">
              <a16:creationId xmlns:a16="http://schemas.microsoft.com/office/drawing/2014/main" id="{74C6018D-0A97-413A-9812-2F43FB9532C0}"/>
            </a:ext>
          </a:extLst>
        </xdr:cNvPr>
        <xdr:cNvSpPr>
          <a:spLocks noChangeShapeType="1"/>
        </xdr:cNvSpPr>
      </xdr:nvSpPr>
      <xdr:spPr bwMode="auto">
        <a:xfrm flipV="1">
          <a:off x="1323975" y="9601200"/>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161925</xdr:rowOff>
    </xdr:from>
    <xdr:to>
      <xdr:col>3</xdr:col>
      <xdr:colOff>190500</xdr:colOff>
      <xdr:row>56</xdr:row>
      <xdr:rowOff>95250</xdr:rowOff>
    </xdr:to>
    <xdr:sp macro="" textlink="">
      <xdr:nvSpPr>
        <xdr:cNvPr id="346594" name="AutoShape 198">
          <a:extLst>
            <a:ext uri="{FF2B5EF4-FFF2-40B4-BE49-F238E27FC236}">
              <a16:creationId xmlns:a16="http://schemas.microsoft.com/office/drawing/2014/main" id="{63316F56-44A3-46CF-ACB7-2DA45D1DDE2D}"/>
            </a:ext>
          </a:extLst>
        </xdr:cNvPr>
        <xdr:cNvSpPr>
          <a:spLocks noChangeArrowheads="1"/>
        </xdr:cNvSpPr>
      </xdr:nvSpPr>
      <xdr:spPr bwMode="auto">
        <a:xfrm>
          <a:off x="2162175" y="9591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104775</xdr:rowOff>
    </xdr:from>
    <xdr:to>
      <xdr:col>3</xdr:col>
      <xdr:colOff>523875</xdr:colOff>
      <xdr:row>57</xdr:row>
      <xdr:rowOff>142875</xdr:rowOff>
    </xdr:to>
    <xdr:sp macro="" textlink="">
      <xdr:nvSpPr>
        <xdr:cNvPr id="11463" name="Text Box 199">
          <a:extLst>
            <a:ext uri="{FF2B5EF4-FFF2-40B4-BE49-F238E27FC236}">
              <a16:creationId xmlns:a16="http://schemas.microsoft.com/office/drawing/2014/main" id="{18E0B2E3-CE5A-4DD6-AE83-17A1E3646D21}"/>
            </a:ext>
          </a:extLst>
        </xdr:cNvPr>
        <xdr:cNvSpPr txBox="1">
          <a:spLocks noChangeArrowheads="1"/>
        </xdr:cNvSpPr>
      </xdr:nvSpPr>
      <xdr:spPr bwMode="auto">
        <a:xfrm>
          <a:off x="1828800"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a:t>
          </a:r>
        </a:p>
      </xdr:txBody>
    </xdr:sp>
    <xdr:clientData/>
  </xdr:twoCellAnchor>
  <xdr:twoCellAnchor>
    <xdr:from>
      <xdr:col>1</xdr:col>
      <xdr:colOff>571500</xdr:colOff>
      <xdr:row>55</xdr:row>
      <xdr:rowOff>152400</xdr:rowOff>
    </xdr:from>
    <xdr:to>
      <xdr:col>1</xdr:col>
      <xdr:colOff>676275</xdr:colOff>
      <xdr:row>56</xdr:row>
      <xdr:rowOff>76200</xdr:rowOff>
    </xdr:to>
    <xdr:sp macro="" textlink="">
      <xdr:nvSpPr>
        <xdr:cNvPr id="346596" name="AutoShape 200">
          <a:extLst>
            <a:ext uri="{FF2B5EF4-FFF2-40B4-BE49-F238E27FC236}">
              <a16:creationId xmlns:a16="http://schemas.microsoft.com/office/drawing/2014/main" id="{4003A1B5-2EA3-43AE-A5DD-917AA2BBB9A8}"/>
            </a:ext>
          </a:extLst>
        </xdr:cNvPr>
        <xdr:cNvSpPr>
          <a:spLocks noChangeArrowheads="1"/>
        </xdr:cNvSpPr>
      </xdr:nvSpPr>
      <xdr:spPr bwMode="auto">
        <a:xfrm>
          <a:off x="1266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114300</xdr:rowOff>
    </xdr:from>
    <xdr:to>
      <xdr:col>2</xdr:col>
      <xdr:colOff>323850</xdr:colOff>
      <xdr:row>55</xdr:row>
      <xdr:rowOff>152400</xdr:rowOff>
    </xdr:to>
    <xdr:sp macro="" textlink="">
      <xdr:nvSpPr>
        <xdr:cNvPr id="11465" name="Text Box 201">
          <a:extLst>
            <a:ext uri="{FF2B5EF4-FFF2-40B4-BE49-F238E27FC236}">
              <a16:creationId xmlns:a16="http://schemas.microsoft.com/office/drawing/2014/main" id="{DAD41B7E-4FC9-41A2-95E3-4BA43BFB3CB5}"/>
            </a:ext>
          </a:extLst>
        </xdr:cNvPr>
        <xdr:cNvSpPr txBox="1">
          <a:spLocks noChangeArrowheads="1"/>
        </xdr:cNvSpPr>
      </xdr:nvSpPr>
      <xdr:spPr bwMode="auto">
        <a:xfrm>
          <a:off x="942975"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a:extLst>
            <a:ext uri="{FF2B5EF4-FFF2-40B4-BE49-F238E27FC236}">
              <a16:creationId xmlns:a16="http://schemas.microsoft.com/office/drawing/2014/main" id="{C950C809-809D-4C6D-ADF6-7926116A96C9}"/>
            </a:ext>
          </a:extLst>
        </xdr:cNvPr>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a:extLst>
            <a:ext uri="{FF2B5EF4-FFF2-40B4-BE49-F238E27FC236}">
              <a16:creationId xmlns:a16="http://schemas.microsoft.com/office/drawing/2014/main" id="{FB5C4BCB-4A4B-4FF2-9885-67E1C2072CFE}"/>
            </a:ext>
          </a:extLst>
        </xdr:cNvPr>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a:extLst>
            <a:ext uri="{FF2B5EF4-FFF2-40B4-BE49-F238E27FC236}">
              <a16:creationId xmlns:a16="http://schemas.microsoft.com/office/drawing/2014/main" id="{186579EF-FFBE-4CFC-9A29-1EA18AFEA14D}"/>
            </a:ext>
          </a:extLst>
        </xdr:cNvPr>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a:extLst>
            <a:ext uri="{FF2B5EF4-FFF2-40B4-BE49-F238E27FC236}">
              <a16:creationId xmlns:a16="http://schemas.microsoft.com/office/drawing/2014/main" id="{CA59E1E2-89F2-438F-8647-ED2F46B0547D}"/>
            </a:ext>
          </a:extLst>
        </xdr:cNvPr>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a:extLst>
            <a:ext uri="{FF2B5EF4-FFF2-40B4-BE49-F238E27FC236}">
              <a16:creationId xmlns:a16="http://schemas.microsoft.com/office/drawing/2014/main" id="{00336D0C-412C-4238-9899-41E267D24B1F}"/>
            </a:ext>
          </a:extLst>
        </xdr:cNvPr>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346603" name="Oval 207">
          <a:extLst>
            <a:ext uri="{FF2B5EF4-FFF2-40B4-BE49-F238E27FC236}">
              <a16:creationId xmlns:a16="http://schemas.microsoft.com/office/drawing/2014/main" id="{04A2892F-F383-459E-89A0-BB9F47951012}"/>
            </a:ext>
          </a:extLst>
        </xdr:cNvPr>
        <xdr:cNvSpPr>
          <a:spLocks noChangeArrowheads="1"/>
        </xdr:cNvSpPr>
      </xdr:nvSpPr>
      <xdr:spPr bwMode="auto">
        <a:xfrm>
          <a:off x="4772025"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161925</xdr:rowOff>
    </xdr:from>
    <xdr:to>
      <xdr:col>8</xdr:col>
      <xdr:colOff>180975</xdr:colOff>
      <xdr:row>58</xdr:row>
      <xdr:rowOff>28575</xdr:rowOff>
    </xdr:to>
    <xdr:sp macro="" textlink="">
      <xdr:nvSpPr>
        <xdr:cNvPr id="11472" name="扶助費該当値テキスト">
          <a:extLst>
            <a:ext uri="{FF2B5EF4-FFF2-40B4-BE49-F238E27FC236}">
              <a16:creationId xmlns:a16="http://schemas.microsoft.com/office/drawing/2014/main" id="{7438014A-CB4B-4771-BE86-09264E4969E2}"/>
            </a:ext>
          </a:extLst>
        </xdr:cNvPr>
        <xdr:cNvSpPr txBox="1">
          <a:spLocks noChangeArrowheads="1"/>
        </xdr:cNvSpPr>
      </xdr:nvSpPr>
      <xdr:spPr bwMode="auto">
        <a:xfrm>
          <a:off x="4914900" y="976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a:t>
          </a:r>
        </a:p>
      </xdr:txBody>
    </xdr:sp>
    <xdr:clientData/>
  </xdr:twoCellAnchor>
  <xdr:twoCellAnchor>
    <xdr:from>
      <xdr:col>5</xdr:col>
      <xdr:colOff>495300</xdr:colOff>
      <xdr:row>56</xdr:row>
      <xdr:rowOff>161925</xdr:rowOff>
    </xdr:from>
    <xdr:to>
      <xdr:col>5</xdr:col>
      <xdr:colOff>600075</xdr:colOff>
      <xdr:row>57</xdr:row>
      <xdr:rowOff>85725</xdr:rowOff>
    </xdr:to>
    <xdr:sp macro="" textlink="">
      <xdr:nvSpPr>
        <xdr:cNvPr id="346605" name="Oval 209">
          <a:extLst>
            <a:ext uri="{FF2B5EF4-FFF2-40B4-BE49-F238E27FC236}">
              <a16:creationId xmlns:a16="http://schemas.microsoft.com/office/drawing/2014/main" id="{EE623F60-B215-4079-B3CB-2BA9FAD85A37}"/>
            </a:ext>
          </a:extLst>
        </xdr:cNvPr>
        <xdr:cNvSpPr>
          <a:spLocks noChangeArrowheads="1"/>
        </xdr:cNvSpPr>
      </xdr:nvSpPr>
      <xdr:spPr bwMode="auto">
        <a:xfrm>
          <a:off x="3933825" y="9763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104775</xdr:rowOff>
    </xdr:from>
    <xdr:to>
      <xdr:col>6</xdr:col>
      <xdr:colOff>219075</xdr:colOff>
      <xdr:row>58</xdr:row>
      <xdr:rowOff>142875</xdr:rowOff>
    </xdr:to>
    <xdr:sp macro="" textlink="">
      <xdr:nvSpPr>
        <xdr:cNvPr id="11474" name="Text Box 210">
          <a:extLst>
            <a:ext uri="{FF2B5EF4-FFF2-40B4-BE49-F238E27FC236}">
              <a16:creationId xmlns:a16="http://schemas.microsoft.com/office/drawing/2014/main" id="{ACAE65AE-B7F6-469A-BB16-9BE391504850}"/>
            </a:ext>
          </a:extLst>
        </xdr:cNvPr>
        <xdr:cNvSpPr txBox="1">
          <a:spLocks noChangeArrowheads="1"/>
        </xdr:cNvSpPr>
      </xdr:nvSpPr>
      <xdr:spPr bwMode="auto">
        <a:xfrm>
          <a:off x="3609975" y="9877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a:t>
          </a:r>
        </a:p>
      </xdr:txBody>
    </xdr:sp>
    <xdr:clientData/>
  </xdr:twoCellAnchor>
  <xdr:twoCellAnchor>
    <xdr:from>
      <xdr:col>4</xdr:col>
      <xdr:colOff>295275</xdr:colOff>
      <xdr:row>56</xdr:row>
      <xdr:rowOff>123825</xdr:rowOff>
    </xdr:from>
    <xdr:to>
      <xdr:col>4</xdr:col>
      <xdr:colOff>400050</xdr:colOff>
      <xdr:row>57</xdr:row>
      <xdr:rowOff>57150</xdr:rowOff>
    </xdr:to>
    <xdr:sp macro="" textlink="">
      <xdr:nvSpPr>
        <xdr:cNvPr id="346607" name="Oval 211">
          <a:extLst>
            <a:ext uri="{FF2B5EF4-FFF2-40B4-BE49-F238E27FC236}">
              <a16:creationId xmlns:a16="http://schemas.microsoft.com/office/drawing/2014/main" id="{7D74D472-38D5-4B47-9109-608689BE994D}"/>
            </a:ext>
          </a:extLst>
        </xdr:cNvPr>
        <xdr:cNvSpPr>
          <a:spLocks noChangeArrowheads="1"/>
        </xdr:cNvSpPr>
      </xdr:nvSpPr>
      <xdr:spPr bwMode="auto">
        <a:xfrm>
          <a:off x="30480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66675</xdr:rowOff>
    </xdr:from>
    <xdr:to>
      <xdr:col>5</xdr:col>
      <xdr:colOff>38100</xdr:colOff>
      <xdr:row>58</xdr:row>
      <xdr:rowOff>104775</xdr:rowOff>
    </xdr:to>
    <xdr:sp macro="" textlink="">
      <xdr:nvSpPr>
        <xdr:cNvPr id="11476" name="Text Box 212">
          <a:extLst>
            <a:ext uri="{FF2B5EF4-FFF2-40B4-BE49-F238E27FC236}">
              <a16:creationId xmlns:a16="http://schemas.microsoft.com/office/drawing/2014/main" id="{6C3B3B2E-D23F-4300-B3E5-DF41C804C307}"/>
            </a:ext>
          </a:extLst>
        </xdr:cNvPr>
        <xdr:cNvSpPr txBox="1">
          <a:spLocks noChangeArrowheads="1"/>
        </xdr:cNvSpPr>
      </xdr:nvSpPr>
      <xdr:spPr bwMode="auto">
        <a:xfrm>
          <a:off x="2714625"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a:t>
          </a:r>
        </a:p>
      </xdr:txBody>
    </xdr:sp>
    <xdr:clientData/>
  </xdr:twoCellAnchor>
  <xdr:twoCellAnchor>
    <xdr:from>
      <xdr:col>3</xdr:col>
      <xdr:colOff>95250</xdr:colOff>
      <xdr:row>55</xdr:row>
      <xdr:rowOff>114300</xdr:rowOff>
    </xdr:from>
    <xdr:to>
      <xdr:col>3</xdr:col>
      <xdr:colOff>190500</xdr:colOff>
      <xdr:row>56</xdr:row>
      <xdr:rowOff>47625</xdr:rowOff>
    </xdr:to>
    <xdr:sp macro="" textlink="">
      <xdr:nvSpPr>
        <xdr:cNvPr id="346609" name="Oval 213">
          <a:extLst>
            <a:ext uri="{FF2B5EF4-FFF2-40B4-BE49-F238E27FC236}">
              <a16:creationId xmlns:a16="http://schemas.microsoft.com/office/drawing/2014/main" id="{0D81B609-4741-4138-877F-4126A1C6659A}"/>
            </a:ext>
          </a:extLst>
        </xdr:cNvPr>
        <xdr:cNvSpPr>
          <a:spLocks noChangeArrowheads="1"/>
        </xdr:cNvSpPr>
      </xdr:nvSpPr>
      <xdr:spPr bwMode="auto">
        <a:xfrm>
          <a:off x="2162175" y="9544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85725</xdr:rowOff>
    </xdr:from>
    <xdr:to>
      <xdr:col>3</xdr:col>
      <xdr:colOff>523875</xdr:colOff>
      <xdr:row>55</xdr:row>
      <xdr:rowOff>123825</xdr:rowOff>
    </xdr:to>
    <xdr:sp macro="" textlink="">
      <xdr:nvSpPr>
        <xdr:cNvPr id="11478" name="Text Box 214">
          <a:extLst>
            <a:ext uri="{FF2B5EF4-FFF2-40B4-BE49-F238E27FC236}">
              <a16:creationId xmlns:a16="http://schemas.microsoft.com/office/drawing/2014/main" id="{421D353C-316E-4A20-A5AB-72EF3252A905}"/>
            </a:ext>
          </a:extLst>
        </xdr:cNvPr>
        <xdr:cNvSpPr txBox="1">
          <a:spLocks noChangeArrowheads="1"/>
        </xdr:cNvSpPr>
      </xdr:nvSpPr>
      <xdr:spPr bwMode="auto">
        <a:xfrm>
          <a:off x="1828800" y="934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5.5</a:t>
          </a:r>
        </a:p>
      </xdr:txBody>
    </xdr:sp>
    <xdr:clientData/>
  </xdr:twoCellAnchor>
  <xdr:twoCellAnchor>
    <xdr:from>
      <xdr:col>1</xdr:col>
      <xdr:colOff>571500</xdr:colOff>
      <xdr:row>57</xdr:row>
      <xdr:rowOff>0</xdr:rowOff>
    </xdr:from>
    <xdr:to>
      <xdr:col>1</xdr:col>
      <xdr:colOff>676275</xdr:colOff>
      <xdr:row>57</xdr:row>
      <xdr:rowOff>104775</xdr:rowOff>
    </xdr:to>
    <xdr:sp macro="" textlink="">
      <xdr:nvSpPr>
        <xdr:cNvPr id="346611" name="Oval 215">
          <a:extLst>
            <a:ext uri="{FF2B5EF4-FFF2-40B4-BE49-F238E27FC236}">
              <a16:creationId xmlns:a16="http://schemas.microsoft.com/office/drawing/2014/main" id="{0A72382A-EBA6-4422-81A4-EE6AE4B31E37}"/>
            </a:ext>
          </a:extLst>
        </xdr:cNvPr>
        <xdr:cNvSpPr>
          <a:spLocks noChangeArrowheads="1"/>
        </xdr:cNvSpPr>
      </xdr:nvSpPr>
      <xdr:spPr bwMode="auto">
        <a:xfrm>
          <a:off x="1266825"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57</xdr:row>
      <xdr:rowOff>114300</xdr:rowOff>
    </xdr:from>
    <xdr:to>
      <xdr:col>2</xdr:col>
      <xdr:colOff>323850</xdr:colOff>
      <xdr:row>58</xdr:row>
      <xdr:rowOff>152400</xdr:rowOff>
    </xdr:to>
    <xdr:sp macro="" textlink="">
      <xdr:nvSpPr>
        <xdr:cNvPr id="11480" name="Text Box 216">
          <a:extLst>
            <a:ext uri="{FF2B5EF4-FFF2-40B4-BE49-F238E27FC236}">
              <a16:creationId xmlns:a16="http://schemas.microsoft.com/office/drawing/2014/main" id="{B6616C39-D33C-47E5-9737-68601E4BE298}"/>
            </a:ext>
          </a:extLst>
        </xdr:cNvPr>
        <xdr:cNvSpPr txBox="1">
          <a:spLocks noChangeArrowheads="1"/>
        </xdr:cNvSpPr>
      </xdr:nvSpPr>
      <xdr:spPr bwMode="auto">
        <a:xfrm>
          <a:off x="942975"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a:extLst>
            <a:ext uri="{FF2B5EF4-FFF2-40B4-BE49-F238E27FC236}">
              <a16:creationId xmlns:a16="http://schemas.microsoft.com/office/drawing/2014/main" id="{AE86F7D2-59C1-41D2-9BAD-640415BB2687}"/>
            </a:ext>
          </a:extLst>
        </xdr:cNvPr>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a:extLst>
            <a:ext uri="{FF2B5EF4-FFF2-40B4-BE49-F238E27FC236}">
              <a16:creationId xmlns:a16="http://schemas.microsoft.com/office/drawing/2014/main" id="{12DDF554-9806-4E0A-891E-F442FDC9B57F}"/>
            </a:ext>
          </a:extLst>
        </xdr:cNvPr>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a:extLst>
            <a:ext uri="{FF2B5EF4-FFF2-40B4-BE49-F238E27FC236}">
              <a16:creationId xmlns:a16="http://schemas.microsoft.com/office/drawing/2014/main" id="{E55F7260-7113-4422-874F-85C0F307A70E}"/>
            </a:ext>
          </a:extLst>
        </xdr:cNvPr>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10/88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a:extLst>
            <a:ext uri="{FF2B5EF4-FFF2-40B4-BE49-F238E27FC236}">
              <a16:creationId xmlns:a16="http://schemas.microsoft.com/office/drawing/2014/main" id="{9C1E5FAC-34A4-4C87-98A6-7E035AEB711E}"/>
            </a:ext>
          </a:extLst>
        </xdr:cNvPr>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a:extLst>
            <a:ext uri="{FF2B5EF4-FFF2-40B4-BE49-F238E27FC236}">
              <a16:creationId xmlns:a16="http://schemas.microsoft.com/office/drawing/2014/main" id="{55EDC419-6D9C-4857-AB5E-2FCD416C995C}"/>
            </a:ext>
          </a:extLst>
        </xdr:cNvPr>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a:extLst>
            <a:ext uri="{FF2B5EF4-FFF2-40B4-BE49-F238E27FC236}">
              <a16:creationId xmlns:a16="http://schemas.microsoft.com/office/drawing/2014/main" id="{F516E8BF-C12C-429D-BC3A-8883411C3731}"/>
            </a:ext>
          </a:extLst>
        </xdr:cNvPr>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a:extLst>
            <a:ext uri="{FF2B5EF4-FFF2-40B4-BE49-F238E27FC236}">
              <a16:creationId xmlns:a16="http://schemas.microsoft.com/office/drawing/2014/main" id="{A447A5D0-EC00-4DC4-8965-4BA2BCDA55AF}"/>
            </a:ext>
          </a:extLst>
        </xdr:cNvPr>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6620" name="Rectangle 224">
          <a:extLst>
            <a:ext uri="{FF2B5EF4-FFF2-40B4-BE49-F238E27FC236}">
              <a16:creationId xmlns:a16="http://schemas.microsoft.com/office/drawing/2014/main" id="{ADF572C6-3B6E-4E7E-8294-CD1A839D08C3}"/>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46621" name="Rectangle 225">
          <a:extLst>
            <a:ext uri="{FF2B5EF4-FFF2-40B4-BE49-F238E27FC236}">
              <a16:creationId xmlns:a16="http://schemas.microsoft.com/office/drawing/2014/main" id="{27D78686-F1C4-49F1-929A-C1BA9100B531}"/>
            </a:ext>
          </a:extLst>
        </xdr:cNvPr>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a:extLst>
            <a:ext uri="{FF2B5EF4-FFF2-40B4-BE49-F238E27FC236}">
              <a16:creationId xmlns:a16="http://schemas.microsoft.com/office/drawing/2014/main" id="{3F75ED6F-85F0-4BF1-A8BE-51B051441A7E}"/>
            </a:ext>
          </a:extLst>
        </xdr:cNvPr>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943" name="Rectangle 227">
          <a:extLst>
            <a:ext uri="{FF2B5EF4-FFF2-40B4-BE49-F238E27FC236}">
              <a16:creationId xmlns:a16="http://schemas.microsoft.com/office/drawing/2014/main" id="{4962CAAE-8527-4887-8AD1-EE663553747A}"/>
            </a:ext>
          </a:extLst>
        </xdr:cNvPr>
        <xdr:cNvSpPr>
          <a:spLocks noChangeArrowheads="1"/>
        </xdr:cNvSpPr>
      </xdr:nvSpPr>
      <xdr:spPr bwMode="auto">
        <a:xfrm>
          <a:off x="17497425" y="9020175"/>
          <a:ext cx="5086350" cy="1905000"/>
        </a:xfrm>
        <a:prstGeom prst="rect">
          <a:avLst/>
        </a:prstGeom>
        <a:noFill/>
        <a:ln w="9525">
          <a:noFill/>
          <a:miter lim="800000"/>
          <a:headEnd/>
          <a:tailEnd/>
        </a:ln>
      </xdr:spPr>
      <xdr:txBody>
        <a:bodyPr/>
        <a:lstStyle/>
        <a:p>
          <a:pPr>
            <a:lnSpc>
              <a:spcPts val="1300"/>
            </a:lnSpc>
          </a:pPr>
          <a:r>
            <a:rPr lang="ja-JP" altLang="ja-JP" sz="1100">
              <a:latin typeface="+mn-lt"/>
              <a:ea typeface="+mn-ea"/>
              <a:cs typeface="+mn-cs"/>
            </a:rPr>
            <a:t>その他については、類似団体平均を下回ってはい</a:t>
          </a:r>
          <a:r>
            <a:rPr lang="ja-JP" altLang="en-US" sz="1100">
              <a:latin typeface="+mn-lt"/>
              <a:ea typeface="+mn-ea"/>
              <a:cs typeface="+mn-cs"/>
            </a:rPr>
            <a:t>ます</a:t>
          </a:r>
          <a:r>
            <a:rPr lang="ja-JP" altLang="ja-JP" sz="1100">
              <a:latin typeface="+mn-lt"/>
              <a:ea typeface="+mn-ea"/>
              <a:cs typeface="+mn-cs"/>
            </a:rPr>
            <a:t>が、観光事業特別会計や地域産業振興事業特別会計において第</a:t>
          </a:r>
          <a:r>
            <a:rPr lang="ja-JP" altLang="en-US" sz="1100">
              <a:latin typeface="+mn-lt"/>
              <a:ea typeface="+mn-ea"/>
              <a:cs typeface="+mn-cs"/>
            </a:rPr>
            <a:t>３</a:t>
          </a:r>
          <a:r>
            <a:rPr lang="ja-JP" altLang="ja-JP" sz="1100">
              <a:latin typeface="+mn-lt"/>
              <a:ea typeface="+mn-ea"/>
              <a:cs typeface="+mn-cs"/>
            </a:rPr>
            <a:t>セクターや民間業者等への委託により、なお一層の繰出金の抑制を図ってい</a:t>
          </a:r>
          <a:r>
            <a:rPr lang="ja-JP" altLang="en-US" sz="1100">
              <a:latin typeface="+mn-lt"/>
              <a:ea typeface="+mn-ea"/>
              <a:cs typeface="+mn-cs"/>
            </a:rPr>
            <a:t>ます</a:t>
          </a:r>
          <a:r>
            <a:rPr lang="ja-JP" altLang="ja-JP" sz="1100">
              <a:latin typeface="+mn-lt"/>
              <a:ea typeface="+mn-ea"/>
              <a:cs typeface="+mn-cs"/>
            </a:rPr>
            <a:t>。今後は農業集落排水事業特別会計での地方債償還における経常的な繰出金の支出割合の増加が予想されるため、会計内での料金収入等を高めて、抑制を図ってい</a:t>
          </a:r>
          <a:r>
            <a:rPr lang="ja-JP" altLang="en-US" sz="1100">
              <a:latin typeface="+mn-lt"/>
              <a:ea typeface="+mn-ea"/>
              <a:cs typeface="+mn-cs"/>
            </a:rPr>
            <a:t>きます</a:t>
          </a:r>
          <a:r>
            <a:rPr lang="ja-JP" altLang="ja-JP" sz="1100">
              <a:latin typeface="+mn-lt"/>
              <a:ea typeface="+mn-ea"/>
              <a:cs typeface="+mn-cs"/>
            </a:rPr>
            <a:t>。</a:t>
          </a:r>
          <a:endParaRPr lang="ja-JP" altLang="ja-JP"/>
        </a:p>
      </xdr:txBody>
    </xdr:sp>
    <xdr:clientData/>
  </xdr:twoCellAnchor>
  <xdr:oneCellAnchor>
    <xdr:from>
      <xdr:col>18</xdr:col>
      <xdr:colOff>85725</xdr:colOff>
      <xdr:row>49</xdr:row>
      <xdr:rowOff>142875</xdr:rowOff>
    </xdr:from>
    <xdr:ext cx="133350" cy="152400"/>
    <xdr:sp macro="" textlink="">
      <xdr:nvSpPr>
        <xdr:cNvPr id="11492" name="Text Box 228">
          <a:extLst>
            <a:ext uri="{FF2B5EF4-FFF2-40B4-BE49-F238E27FC236}">
              <a16:creationId xmlns:a16="http://schemas.microsoft.com/office/drawing/2014/main" id="{8A5248F4-7BCB-4372-9BF6-5DC3A61D1A27}"/>
            </a:ext>
          </a:extLst>
        </xdr:cNvPr>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46625" name="Line 229">
          <a:extLst>
            <a:ext uri="{FF2B5EF4-FFF2-40B4-BE49-F238E27FC236}">
              <a16:creationId xmlns:a16="http://schemas.microsoft.com/office/drawing/2014/main" id="{360E0BEA-A3BC-462F-8762-A8702539DFFD}"/>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a:extLst>
            <a:ext uri="{FF2B5EF4-FFF2-40B4-BE49-F238E27FC236}">
              <a16:creationId xmlns:a16="http://schemas.microsoft.com/office/drawing/2014/main" id="{82F161AD-6F60-46C8-8196-0E2D3F346902}"/>
            </a:ext>
          </a:extLst>
        </xdr:cNvPr>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46627" name="Line 231">
          <a:extLst>
            <a:ext uri="{FF2B5EF4-FFF2-40B4-BE49-F238E27FC236}">
              <a16:creationId xmlns:a16="http://schemas.microsoft.com/office/drawing/2014/main" id="{55DBF308-8CB8-41F1-AD96-9ECFB20B45C0}"/>
            </a:ext>
          </a:extLst>
        </xdr:cNvPr>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6" name="Text Box 232">
          <a:extLst>
            <a:ext uri="{FF2B5EF4-FFF2-40B4-BE49-F238E27FC236}">
              <a16:creationId xmlns:a16="http://schemas.microsoft.com/office/drawing/2014/main" id="{1B1D0D5C-D56A-4CB2-ACCF-E7709F1FEFF9}"/>
            </a:ext>
          </a:extLst>
        </xdr:cNvPr>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46629" name="Line 233">
          <a:extLst>
            <a:ext uri="{FF2B5EF4-FFF2-40B4-BE49-F238E27FC236}">
              <a16:creationId xmlns:a16="http://schemas.microsoft.com/office/drawing/2014/main" id="{27AA24FD-DA93-46CB-9292-210B811BD3FF}"/>
            </a:ext>
          </a:extLst>
        </xdr:cNvPr>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8" name="Text Box 234">
          <a:extLst>
            <a:ext uri="{FF2B5EF4-FFF2-40B4-BE49-F238E27FC236}">
              <a16:creationId xmlns:a16="http://schemas.microsoft.com/office/drawing/2014/main" id="{1DC3652F-482F-4EAB-8DF7-8B2EA7829162}"/>
            </a:ext>
          </a:extLst>
        </xdr:cNvPr>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46631" name="Line 235">
          <a:extLst>
            <a:ext uri="{FF2B5EF4-FFF2-40B4-BE49-F238E27FC236}">
              <a16:creationId xmlns:a16="http://schemas.microsoft.com/office/drawing/2014/main" id="{F1E41143-6FAF-41EC-AFE4-3C3F74CCF4A0}"/>
            </a:ext>
          </a:extLst>
        </xdr:cNvPr>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0" name="Text Box 236">
          <a:extLst>
            <a:ext uri="{FF2B5EF4-FFF2-40B4-BE49-F238E27FC236}">
              <a16:creationId xmlns:a16="http://schemas.microsoft.com/office/drawing/2014/main" id="{C81838F9-FEF3-47CF-9F93-866251EEF642}"/>
            </a:ext>
          </a:extLst>
        </xdr:cNvPr>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46633" name="Line 237">
          <a:extLst>
            <a:ext uri="{FF2B5EF4-FFF2-40B4-BE49-F238E27FC236}">
              <a16:creationId xmlns:a16="http://schemas.microsoft.com/office/drawing/2014/main" id="{9F9EFA99-B332-4AD3-BD28-97FB41084E6A}"/>
            </a:ext>
          </a:extLst>
        </xdr:cNvPr>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2" name="Text Box 238">
          <a:extLst>
            <a:ext uri="{FF2B5EF4-FFF2-40B4-BE49-F238E27FC236}">
              <a16:creationId xmlns:a16="http://schemas.microsoft.com/office/drawing/2014/main" id="{669E5D6C-9A60-4E04-9469-DF4157458A62}"/>
            </a:ext>
          </a:extLst>
        </xdr:cNvPr>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46635" name="Line 239">
          <a:extLst>
            <a:ext uri="{FF2B5EF4-FFF2-40B4-BE49-F238E27FC236}">
              <a16:creationId xmlns:a16="http://schemas.microsoft.com/office/drawing/2014/main" id="{8BD80A40-A91D-436A-9AEB-EEBA939330C2}"/>
            </a:ext>
          </a:extLst>
        </xdr:cNvPr>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4" name="Text Box 240">
          <a:extLst>
            <a:ext uri="{FF2B5EF4-FFF2-40B4-BE49-F238E27FC236}">
              <a16:creationId xmlns:a16="http://schemas.microsoft.com/office/drawing/2014/main" id="{3701228E-4169-47B5-9806-79B9D1F8F3FC}"/>
            </a:ext>
          </a:extLst>
        </xdr:cNvPr>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46637" name="Line 241">
          <a:extLst>
            <a:ext uri="{FF2B5EF4-FFF2-40B4-BE49-F238E27FC236}">
              <a16:creationId xmlns:a16="http://schemas.microsoft.com/office/drawing/2014/main" id="{67F0C0CC-1FA7-43EB-AC1B-99D1BC6A9DCE}"/>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6" name="Text Box 242">
          <a:extLst>
            <a:ext uri="{FF2B5EF4-FFF2-40B4-BE49-F238E27FC236}">
              <a16:creationId xmlns:a16="http://schemas.microsoft.com/office/drawing/2014/main" id="{A4F71774-DE14-4D71-869E-3C720E6DB545}"/>
            </a:ext>
          </a:extLst>
        </xdr:cNvPr>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6639" name="その他グラフ枠">
          <a:extLst>
            <a:ext uri="{FF2B5EF4-FFF2-40B4-BE49-F238E27FC236}">
              <a16:creationId xmlns:a16="http://schemas.microsoft.com/office/drawing/2014/main" id="{D6BCFEB2-9D2A-49CC-BDC0-9645E6484C20}"/>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54</xdr:row>
      <xdr:rowOff>19050</xdr:rowOff>
    </xdr:from>
    <xdr:to>
      <xdr:col>24</xdr:col>
      <xdr:colOff>28575</xdr:colOff>
      <xdr:row>61</xdr:row>
      <xdr:rowOff>28575</xdr:rowOff>
    </xdr:to>
    <xdr:sp macro="" textlink="">
      <xdr:nvSpPr>
        <xdr:cNvPr id="346640" name="Line 244">
          <a:extLst>
            <a:ext uri="{FF2B5EF4-FFF2-40B4-BE49-F238E27FC236}">
              <a16:creationId xmlns:a16="http://schemas.microsoft.com/office/drawing/2014/main" id="{9EFB0F84-9776-4DBB-AF74-7734EE6162CF}"/>
            </a:ext>
          </a:extLst>
        </xdr:cNvPr>
        <xdr:cNvSpPr>
          <a:spLocks noChangeShapeType="1"/>
        </xdr:cNvSpPr>
      </xdr:nvSpPr>
      <xdr:spPr bwMode="auto">
        <a:xfrm flipV="1">
          <a:off x="16506825" y="927735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9" name="その他最小値テキスト">
          <a:extLst>
            <a:ext uri="{FF2B5EF4-FFF2-40B4-BE49-F238E27FC236}">
              <a16:creationId xmlns:a16="http://schemas.microsoft.com/office/drawing/2014/main" id="{C6FC89AB-24A4-491B-80C9-C200D288A4C7}"/>
            </a:ext>
          </a:extLst>
        </xdr:cNvPr>
        <xdr:cNvSpPr txBox="1">
          <a:spLocks noChangeArrowheads="1"/>
        </xdr:cNvSpPr>
      </xdr:nvSpPr>
      <xdr:spPr bwMode="auto">
        <a:xfrm>
          <a:off x="16602075" y="1048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23.4</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346642" name="Line 246">
          <a:extLst>
            <a:ext uri="{FF2B5EF4-FFF2-40B4-BE49-F238E27FC236}">
              <a16:creationId xmlns:a16="http://schemas.microsoft.com/office/drawing/2014/main" id="{47579568-10CF-465E-9878-D8F96B2C6CE0}"/>
            </a:ext>
          </a:extLst>
        </xdr:cNvPr>
        <xdr:cNvSpPr>
          <a:spLocks noChangeShapeType="1"/>
        </xdr:cNvSpPr>
      </xdr:nvSpPr>
      <xdr:spPr bwMode="auto">
        <a:xfrm>
          <a:off x="16421100" y="10487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133350</xdr:rowOff>
    </xdr:from>
    <xdr:to>
      <xdr:col>25</xdr:col>
      <xdr:colOff>200025</xdr:colOff>
      <xdr:row>54</xdr:row>
      <xdr:rowOff>0</xdr:rowOff>
    </xdr:to>
    <xdr:sp macro="" textlink="">
      <xdr:nvSpPr>
        <xdr:cNvPr id="11511" name="その他最大値テキスト">
          <a:extLst>
            <a:ext uri="{FF2B5EF4-FFF2-40B4-BE49-F238E27FC236}">
              <a16:creationId xmlns:a16="http://schemas.microsoft.com/office/drawing/2014/main" id="{59FA9AD7-AE99-4A7B-BD2B-AE251B717B8D}"/>
            </a:ext>
          </a:extLst>
        </xdr:cNvPr>
        <xdr:cNvSpPr txBox="1">
          <a:spLocks noChangeArrowheads="1"/>
        </xdr:cNvSpPr>
      </xdr:nvSpPr>
      <xdr:spPr bwMode="auto">
        <a:xfrm>
          <a:off x="16602075" y="9048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a:t>
          </a:r>
        </a:p>
      </xdr:txBody>
    </xdr:sp>
    <xdr:clientData/>
  </xdr:twoCellAnchor>
  <xdr:twoCellAnchor>
    <xdr:from>
      <xdr:col>23</xdr:col>
      <xdr:colOff>628650</xdr:colOff>
      <xdr:row>54</xdr:row>
      <xdr:rowOff>19050</xdr:rowOff>
    </xdr:from>
    <xdr:to>
      <xdr:col>24</xdr:col>
      <xdr:colOff>123825</xdr:colOff>
      <xdr:row>54</xdr:row>
      <xdr:rowOff>19050</xdr:rowOff>
    </xdr:to>
    <xdr:sp macro="" textlink="">
      <xdr:nvSpPr>
        <xdr:cNvPr id="346644" name="Line 248">
          <a:extLst>
            <a:ext uri="{FF2B5EF4-FFF2-40B4-BE49-F238E27FC236}">
              <a16:creationId xmlns:a16="http://schemas.microsoft.com/office/drawing/2014/main" id="{F6CBDEF5-425C-47D6-9825-1E2F009E10EC}"/>
            </a:ext>
          </a:extLst>
        </xdr:cNvPr>
        <xdr:cNvSpPr>
          <a:spLocks noChangeShapeType="1"/>
        </xdr:cNvSpPr>
      </xdr:nvSpPr>
      <xdr:spPr bwMode="auto">
        <a:xfrm>
          <a:off x="16421100" y="9277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38100</xdr:rowOff>
    </xdr:from>
    <xdr:to>
      <xdr:col>24</xdr:col>
      <xdr:colOff>28575</xdr:colOff>
      <xdr:row>55</xdr:row>
      <xdr:rowOff>66675</xdr:rowOff>
    </xdr:to>
    <xdr:sp macro="" textlink="">
      <xdr:nvSpPr>
        <xdr:cNvPr id="346645" name="Line 249">
          <a:extLst>
            <a:ext uri="{FF2B5EF4-FFF2-40B4-BE49-F238E27FC236}">
              <a16:creationId xmlns:a16="http://schemas.microsoft.com/office/drawing/2014/main" id="{9D36382C-6239-4EB0-ABE3-978874123E85}"/>
            </a:ext>
          </a:extLst>
        </xdr:cNvPr>
        <xdr:cNvSpPr>
          <a:spLocks noChangeShapeType="1"/>
        </xdr:cNvSpPr>
      </xdr:nvSpPr>
      <xdr:spPr bwMode="auto">
        <a:xfrm flipV="1">
          <a:off x="15668625" y="9467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95250</xdr:rowOff>
    </xdr:from>
    <xdr:to>
      <xdr:col>25</xdr:col>
      <xdr:colOff>200025</xdr:colOff>
      <xdr:row>57</xdr:row>
      <xdr:rowOff>133350</xdr:rowOff>
    </xdr:to>
    <xdr:sp macro="" textlink="">
      <xdr:nvSpPr>
        <xdr:cNvPr id="11514" name="その他平均値テキスト">
          <a:extLst>
            <a:ext uri="{FF2B5EF4-FFF2-40B4-BE49-F238E27FC236}">
              <a16:creationId xmlns:a16="http://schemas.microsoft.com/office/drawing/2014/main" id="{AD3E94FC-9A42-47FE-A805-1864793CD15A}"/>
            </a:ext>
          </a:extLst>
        </xdr:cNvPr>
        <xdr:cNvSpPr txBox="1">
          <a:spLocks noChangeArrowheads="1"/>
        </xdr:cNvSpPr>
      </xdr:nvSpPr>
      <xdr:spPr bwMode="auto">
        <a:xfrm>
          <a:off x="16602075" y="969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95250</xdr:rowOff>
    </xdr:from>
    <xdr:to>
      <xdr:col>24</xdr:col>
      <xdr:colOff>85725</xdr:colOff>
      <xdr:row>57</xdr:row>
      <xdr:rowOff>28575</xdr:rowOff>
    </xdr:to>
    <xdr:sp macro="" textlink="">
      <xdr:nvSpPr>
        <xdr:cNvPr id="346647" name="AutoShape 251">
          <a:extLst>
            <a:ext uri="{FF2B5EF4-FFF2-40B4-BE49-F238E27FC236}">
              <a16:creationId xmlns:a16="http://schemas.microsoft.com/office/drawing/2014/main" id="{5A7837BC-01FF-4A58-ADC0-499D9394FCA7}"/>
            </a:ext>
          </a:extLst>
        </xdr:cNvPr>
        <xdr:cNvSpPr>
          <a:spLocks noChangeArrowheads="1"/>
        </xdr:cNvSpPr>
      </xdr:nvSpPr>
      <xdr:spPr bwMode="auto">
        <a:xfrm>
          <a:off x="164592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161925</xdr:rowOff>
    </xdr:from>
    <xdr:to>
      <xdr:col>22</xdr:col>
      <xdr:colOff>561975</xdr:colOff>
      <xdr:row>55</xdr:row>
      <xdr:rowOff>66675</xdr:rowOff>
    </xdr:to>
    <xdr:sp macro="" textlink="">
      <xdr:nvSpPr>
        <xdr:cNvPr id="346648" name="Line 252">
          <a:extLst>
            <a:ext uri="{FF2B5EF4-FFF2-40B4-BE49-F238E27FC236}">
              <a16:creationId xmlns:a16="http://schemas.microsoft.com/office/drawing/2014/main" id="{AA38AFDA-3E2A-4568-A3F1-213051C09A8D}"/>
            </a:ext>
          </a:extLst>
        </xdr:cNvPr>
        <xdr:cNvSpPr>
          <a:spLocks noChangeShapeType="1"/>
        </xdr:cNvSpPr>
      </xdr:nvSpPr>
      <xdr:spPr bwMode="auto">
        <a:xfrm>
          <a:off x="14782800" y="9420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133350</xdr:rowOff>
    </xdr:from>
    <xdr:to>
      <xdr:col>22</xdr:col>
      <xdr:colOff>619125</xdr:colOff>
      <xdr:row>57</xdr:row>
      <xdr:rowOff>57150</xdr:rowOff>
    </xdr:to>
    <xdr:sp macro="" textlink="">
      <xdr:nvSpPr>
        <xdr:cNvPr id="346649" name="AutoShape 253">
          <a:extLst>
            <a:ext uri="{FF2B5EF4-FFF2-40B4-BE49-F238E27FC236}">
              <a16:creationId xmlns:a16="http://schemas.microsoft.com/office/drawing/2014/main" id="{519AC706-D034-4B04-AEF6-10BB91944D55}"/>
            </a:ext>
          </a:extLst>
        </xdr:cNvPr>
        <xdr:cNvSpPr>
          <a:spLocks noChangeArrowheads="1"/>
        </xdr:cNvSpPr>
      </xdr:nvSpPr>
      <xdr:spPr bwMode="auto">
        <a:xfrm>
          <a:off x="15621000" y="9734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76200</xdr:rowOff>
    </xdr:from>
    <xdr:to>
      <xdr:col>23</xdr:col>
      <xdr:colOff>228600</xdr:colOff>
      <xdr:row>58</xdr:row>
      <xdr:rowOff>114300</xdr:rowOff>
    </xdr:to>
    <xdr:sp macro="" textlink="">
      <xdr:nvSpPr>
        <xdr:cNvPr id="11518" name="Text Box 254">
          <a:extLst>
            <a:ext uri="{FF2B5EF4-FFF2-40B4-BE49-F238E27FC236}">
              <a16:creationId xmlns:a16="http://schemas.microsoft.com/office/drawing/2014/main" id="{FDC333C1-7CB7-4258-8374-3CD451A6BBBA}"/>
            </a:ext>
          </a:extLst>
        </xdr:cNvPr>
        <xdr:cNvSpPr txBox="1">
          <a:spLocks noChangeArrowheads="1"/>
        </xdr:cNvSpPr>
      </xdr:nvSpPr>
      <xdr:spPr bwMode="auto">
        <a:xfrm>
          <a:off x="15287625" y="984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20</xdr:col>
      <xdr:colOff>161925</xdr:colOff>
      <xdr:row>54</xdr:row>
      <xdr:rowOff>133350</xdr:rowOff>
    </xdr:from>
    <xdr:to>
      <xdr:col>21</xdr:col>
      <xdr:colOff>361950</xdr:colOff>
      <xdr:row>54</xdr:row>
      <xdr:rowOff>161925</xdr:rowOff>
    </xdr:to>
    <xdr:sp macro="" textlink="">
      <xdr:nvSpPr>
        <xdr:cNvPr id="346651" name="Line 255">
          <a:extLst>
            <a:ext uri="{FF2B5EF4-FFF2-40B4-BE49-F238E27FC236}">
              <a16:creationId xmlns:a16="http://schemas.microsoft.com/office/drawing/2014/main" id="{14FEFB1F-6D26-472A-B368-C538F0E36309}"/>
            </a:ext>
          </a:extLst>
        </xdr:cNvPr>
        <xdr:cNvSpPr>
          <a:spLocks noChangeShapeType="1"/>
        </xdr:cNvSpPr>
      </xdr:nvSpPr>
      <xdr:spPr bwMode="auto">
        <a:xfrm>
          <a:off x="13896975" y="9391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133350</xdr:rowOff>
    </xdr:from>
    <xdr:to>
      <xdr:col>21</xdr:col>
      <xdr:colOff>409575</xdr:colOff>
      <xdr:row>57</xdr:row>
      <xdr:rowOff>66675</xdr:rowOff>
    </xdr:to>
    <xdr:sp macro="" textlink="">
      <xdr:nvSpPr>
        <xdr:cNvPr id="346652" name="AutoShape 256">
          <a:extLst>
            <a:ext uri="{FF2B5EF4-FFF2-40B4-BE49-F238E27FC236}">
              <a16:creationId xmlns:a16="http://schemas.microsoft.com/office/drawing/2014/main" id="{1E8052B5-6C3D-4A05-908C-E8A08E4048D1}"/>
            </a:ext>
          </a:extLst>
        </xdr:cNvPr>
        <xdr:cNvSpPr>
          <a:spLocks noChangeArrowheads="1"/>
        </xdr:cNvSpPr>
      </xdr:nvSpPr>
      <xdr:spPr bwMode="auto">
        <a:xfrm>
          <a:off x="14735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76200</xdr:rowOff>
    </xdr:from>
    <xdr:to>
      <xdr:col>22</xdr:col>
      <xdr:colOff>57150</xdr:colOff>
      <xdr:row>58</xdr:row>
      <xdr:rowOff>114300</xdr:rowOff>
    </xdr:to>
    <xdr:sp macro="" textlink="">
      <xdr:nvSpPr>
        <xdr:cNvPr id="11521" name="Text Box 257">
          <a:extLst>
            <a:ext uri="{FF2B5EF4-FFF2-40B4-BE49-F238E27FC236}">
              <a16:creationId xmlns:a16="http://schemas.microsoft.com/office/drawing/2014/main" id="{7F1EDCD5-95A3-4256-A1C9-5A7BCA4D3577}"/>
            </a:ext>
          </a:extLst>
        </xdr:cNvPr>
        <xdr:cNvSpPr txBox="1">
          <a:spLocks noChangeArrowheads="1"/>
        </xdr:cNvSpPr>
      </xdr:nvSpPr>
      <xdr:spPr bwMode="auto">
        <a:xfrm>
          <a:off x="14401800" y="984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18</xdr:col>
      <xdr:colOff>638175</xdr:colOff>
      <xdr:row>54</xdr:row>
      <xdr:rowOff>85725</xdr:rowOff>
    </xdr:from>
    <xdr:to>
      <xdr:col>20</xdr:col>
      <xdr:colOff>161925</xdr:colOff>
      <xdr:row>54</xdr:row>
      <xdr:rowOff>133350</xdr:rowOff>
    </xdr:to>
    <xdr:sp macro="" textlink="">
      <xdr:nvSpPr>
        <xdr:cNvPr id="346654" name="Line 258">
          <a:extLst>
            <a:ext uri="{FF2B5EF4-FFF2-40B4-BE49-F238E27FC236}">
              <a16:creationId xmlns:a16="http://schemas.microsoft.com/office/drawing/2014/main" id="{4607517D-CA3E-4D03-AECA-E14F45D287B1}"/>
            </a:ext>
          </a:extLst>
        </xdr:cNvPr>
        <xdr:cNvSpPr>
          <a:spLocks noChangeShapeType="1"/>
        </xdr:cNvSpPr>
      </xdr:nvSpPr>
      <xdr:spPr bwMode="auto">
        <a:xfrm>
          <a:off x="13001625" y="93440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104775</xdr:rowOff>
    </xdr:from>
    <xdr:to>
      <xdr:col>20</xdr:col>
      <xdr:colOff>209550</xdr:colOff>
      <xdr:row>57</xdr:row>
      <xdr:rowOff>38100</xdr:rowOff>
    </xdr:to>
    <xdr:sp macro="" textlink="">
      <xdr:nvSpPr>
        <xdr:cNvPr id="346655" name="AutoShape 259">
          <a:extLst>
            <a:ext uri="{FF2B5EF4-FFF2-40B4-BE49-F238E27FC236}">
              <a16:creationId xmlns:a16="http://schemas.microsoft.com/office/drawing/2014/main" id="{FEB98A3C-C3BA-480C-942F-494536059A7F}"/>
            </a:ext>
          </a:extLst>
        </xdr:cNvPr>
        <xdr:cNvSpPr>
          <a:spLocks noChangeArrowheads="1"/>
        </xdr:cNvSpPr>
      </xdr:nvSpPr>
      <xdr:spPr bwMode="auto">
        <a:xfrm>
          <a:off x="13839825"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47625</xdr:rowOff>
    </xdr:from>
    <xdr:to>
      <xdr:col>20</xdr:col>
      <xdr:colOff>542925</xdr:colOff>
      <xdr:row>58</xdr:row>
      <xdr:rowOff>85725</xdr:rowOff>
    </xdr:to>
    <xdr:sp macro="" textlink="">
      <xdr:nvSpPr>
        <xdr:cNvPr id="11524" name="Text Box 260">
          <a:extLst>
            <a:ext uri="{FF2B5EF4-FFF2-40B4-BE49-F238E27FC236}">
              <a16:creationId xmlns:a16="http://schemas.microsoft.com/office/drawing/2014/main" id="{E94B8026-A325-4D5F-AF52-13A68E7BE61F}"/>
            </a:ext>
          </a:extLst>
        </xdr:cNvPr>
        <xdr:cNvSpPr txBox="1">
          <a:spLocks noChangeArrowheads="1"/>
        </xdr:cNvSpPr>
      </xdr:nvSpPr>
      <xdr:spPr bwMode="auto">
        <a:xfrm>
          <a:off x="13515975"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346657" name="AutoShape 261">
          <a:extLst>
            <a:ext uri="{FF2B5EF4-FFF2-40B4-BE49-F238E27FC236}">
              <a16:creationId xmlns:a16="http://schemas.microsoft.com/office/drawing/2014/main" id="{6BCE2B2E-4C4F-42F4-81EE-C69F39FBA4AB}"/>
            </a:ext>
          </a:extLst>
        </xdr:cNvPr>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macro="" textlink="">
      <xdr:nvSpPr>
        <xdr:cNvPr id="11526" name="Text Box 262">
          <a:extLst>
            <a:ext uri="{FF2B5EF4-FFF2-40B4-BE49-F238E27FC236}">
              <a16:creationId xmlns:a16="http://schemas.microsoft.com/office/drawing/2014/main" id="{D128D718-D6C5-41F8-A21B-C67F9904F403}"/>
            </a:ext>
          </a:extLst>
        </xdr:cNvPr>
        <xdr:cNvSpPr txBox="1">
          <a:spLocks noChangeArrowheads="1"/>
        </xdr:cNvSpPr>
      </xdr:nvSpPr>
      <xdr:spPr bwMode="auto">
        <a:xfrm>
          <a:off x="12620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a:extLst>
            <a:ext uri="{FF2B5EF4-FFF2-40B4-BE49-F238E27FC236}">
              <a16:creationId xmlns:a16="http://schemas.microsoft.com/office/drawing/2014/main" id="{2B310431-6004-4101-A66E-5160C4EA179E}"/>
            </a:ext>
          </a:extLst>
        </xdr:cNvPr>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a:extLst>
            <a:ext uri="{FF2B5EF4-FFF2-40B4-BE49-F238E27FC236}">
              <a16:creationId xmlns:a16="http://schemas.microsoft.com/office/drawing/2014/main" id="{5C3C2222-700B-4636-8146-EAA6F613CB9C}"/>
            </a:ext>
          </a:extLst>
        </xdr:cNvPr>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a:extLst>
            <a:ext uri="{FF2B5EF4-FFF2-40B4-BE49-F238E27FC236}">
              <a16:creationId xmlns:a16="http://schemas.microsoft.com/office/drawing/2014/main" id="{B054718E-76AD-410A-806D-3F183D0C670C}"/>
            </a:ext>
          </a:extLst>
        </xdr:cNvPr>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a:extLst>
            <a:ext uri="{FF2B5EF4-FFF2-40B4-BE49-F238E27FC236}">
              <a16:creationId xmlns:a16="http://schemas.microsoft.com/office/drawing/2014/main" id="{664CC501-A140-4E58-B2A4-B5428270B6D2}"/>
            </a:ext>
          </a:extLst>
        </xdr:cNvPr>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a:extLst>
            <a:ext uri="{FF2B5EF4-FFF2-40B4-BE49-F238E27FC236}">
              <a16:creationId xmlns:a16="http://schemas.microsoft.com/office/drawing/2014/main" id="{FB8E4678-CCDC-4E41-8294-E82B0C668F2D}"/>
            </a:ext>
          </a:extLst>
        </xdr:cNvPr>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54</xdr:row>
      <xdr:rowOff>161925</xdr:rowOff>
    </xdr:from>
    <xdr:to>
      <xdr:col>24</xdr:col>
      <xdr:colOff>85725</xdr:colOff>
      <xdr:row>55</xdr:row>
      <xdr:rowOff>85725</xdr:rowOff>
    </xdr:to>
    <xdr:sp macro="" textlink="">
      <xdr:nvSpPr>
        <xdr:cNvPr id="346664" name="Oval 268">
          <a:extLst>
            <a:ext uri="{FF2B5EF4-FFF2-40B4-BE49-F238E27FC236}">
              <a16:creationId xmlns:a16="http://schemas.microsoft.com/office/drawing/2014/main" id="{60B006A6-B167-4598-99B6-BEF7F482145C}"/>
            </a:ext>
          </a:extLst>
        </xdr:cNvPr>
        <xdr:cNvSpPr>
          <a:spLocks noChangeArrowheads="1"/>
        </xdr:cNvSpPr>
      </xdr:nvSpPr>
      <xdr:spPr bwMode="auto">
        <a:xfrm>
          <a:off x="16459200" y="942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28575</xdr:rowOff>
    </xdr:from>
    <xdr:to>
      <xdr:col>25</xdr:col>
      <xdr:colOff>200025</xdr:colOff>
      <xdr:row>55</xdr:row>
      <xdr:rowOff>66675</xdr:rowOff>
    </xdr:to>
    <xdr:sp macro="" textlink="">
      <xdr:nvSpPr>
        <xdr:cNvPr id="11533" name="その他該当値テキスト">
          <a:extLst>
            <a:ext uri="{FF2B5EF4-FFF2-40B4-BE49-F238E27FC236}">
              <a16:creationId xmlns:a16="http://schemas.microsoft.com/office/drawing/2014/main" id="{EFB55B47-03DF-4ADC-9C64-6DA9FEBB5EDE}"/>
            </a:ext>
          </a:extLst>
        </xdr:cNvPr>
        <xdr:cNvSpPr txBox="1">
          <a:spLocks noChangeArrowheads="1"/>
        </xdr:cNvSpPr>
      </xdr:nvSpPr>
      <xdr:spPr bwMode="auto">
        <a:xfrm>
          <a:off x="16602075" y="9286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a:t>
          </a:r>
        </a:p>
      </xdr:txBody>
    </xdr:sp>
    <xdr:clientData/>
  </xdr:twoCellAnchor>
  <xdr:twoCellAnchor>
    <xdr:from>
      <xdr:col>22</xdr:col>
      <xdr:colOff>514350</xdr:colOff>
      <xdr:row>55</xdr:row>
      <xdr:rowOff>19050</xdr:rowOff>
    </xdr:from>
    <xdr:to>
      <xdr:col>22</xdr:col>
      <xdr:colOff>619125</xdr:colOff>
      <xdr:row>55</xdr:row>
      <xdr:rowOff>123825</xdr:rowOff>
    </xdr:to>
    <xdr:sp macro="" textlink="">
      <xdr:nvSpPr>
        <xdr:cNvPr id="346666" name="Oval 270">
          <a:extLst>
            <a:ext uri="{FF2B5EF4-FFF2-40B4-BE49-F238E27FC236}">
              <a16:creationId xmlns:a16="http://schemas.microsoft.com/office/drawing/2014/main" id="{133AA143-CC99-46AC-8C5E-C664922E2B58}"/>
            </a:ext>
          </a:extLst>
        </xdr:cNvPr>
        <xdr:cNvSpPr>
          <a:spLocks noChangeArrowheads="1"/>
        </xdr:cNvSpPr>
      </xdr:nvSpPr>
      <xdr:spPr bwMode="auto">
        <a:xfrm>
          <a:off x="15621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161925</xdr:rowOff>
    </xdr:from>
    <xdr:to>
      <xdr:col>23</xdr:col>
      <xdr:colOff>228600</xdr:colOff>
      <xdr:row>55</xdr:row>
      <xdr:rowOff>28575</xdr:rowOff>
    </xdr:to>
    <xdr:sp macro="" textlink="">
      <xdr:nvSpPr>
        <xdr:cNvPr id="11535" name="Text Box 271">
          <a:extLst>
            <a:ext uri="{FF2B5EF4-FFF2-40B4-BE49-F238E27FC236}">
              <a16:creationId xmlns:a16="http://schemas.microsoft.com/office/drawing/2014/main" id="{08E4168D-417E-44BF-936B-E36D6E09C6A1}"/>
            </a:ext>
          </a:extLst>
        </xdr:cNvPr>
        <xdr:cNvSpPr txBox="1">
          <a:spLocks noChangeArrowheads="1"/>
        </xdr:cNvSpPr>
      </xdr:nvSpPr>
      <xdr:spPr bwMode="auto">
        <a:xfrm>
          <a:off x="15287625" y="9248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54</xdr:row>
      <xdr:rowOff>114300</xdr:rowOff>
    </xdr:from>
    <xdr:to>
      <xdr:col>21</xdr:col>
      <xdr:colOff>409575</xdr:colOff>
      <xdr:row>55</xdr:row>
      <xdr:rowOff>47625</xdr:rowOff>
    </xdr:to>
    <xdr:sp macro="" textlink="">
      <xdr:nvSpPr>
        <xdr:cNvPr id="346668" name="Oval 272">
          <a:extLst>
            <a:ext uri="{FF2B5EF4-FFF2-40B4-BE49-F238E27FC236}">
              <a16:creationId xmlns:a16="http://schemas.microsoft.com/office/drawing/2014/main" id="{CE61FE4E-5CDD-45C2-ABB8-EB27DD72B2A7}"/>
            </a:ext>
          </a:extLst>
        </xdr:cNvPr>
        <xdr:cNvSpPr>
          <a:spLocks noChangeArrowheads="1"/>
        </xdr:cNvSpPr>
      </xdr:nvSpPr>
      <xdr:spPr bwMode="auto">
        <a:xfrm>
          <a:off x="14735175" y="9372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85725</xdr:rowOff>
    </xdr:from>
    <xdr:to>
      <xdr:col>22</xdr:col>
      <xdr:colOff>57150</xdr:colOff>
      <xdr:row>54</xdr:row>
      <xdr:rowOff>123825</xdr:rowOff>
    </xdr:to>
    <xdr:sp macro="" textlink="">
      <xdr:nvSpPr>
        <xdr:cNvPr id="11537" name="Text Box 273">
          <a:extLst>
            <a:ext uri="{FF2B5EF4-FFF2-40B4-BE49-F238E27FC236}">
              <a16:creationId xmlns:a16="http://schemas.microsoft.com/office/drawing/2014/main" id="{90E7A87A-063B-45B3-A3BB-0B0BB808A04A}"/>
            </a:ext>
          </a:extLst>
        </xdr:cNvPr>
        <xdr:cNvSpPr txBox="1">
          <a:spLocks noChangeArrowheads="1"/>
        </xdr:cNvSpPr>
      </xdr:nvSpPr>
      <xdr:spPr bwMode="auto">
        <a:xfrm>
          <a:off x="14401800" y="917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20</xdr:col>
      <xdr:colOff>104775</xdr:colOff>
      <xdr:row>54</xdr:row>
      <xdr:rowOff>85725</xdr:rowOff>
    </xdr:from>
    <xdr:to>
      <xdr:col>20</xdr:col>
      <xdr:colOff>209550</xdr:colOff>
      <xdr:row>55</xdr:row>
      <xdr:rowOff>9525</xdr:rowOff>
    </xdr:to>
    <xdr:sp macro="" textlink="">
      <xdr:nvSpPr>
        <xdr:cNvPr id="346670" name="Oval 274">
          <a:extLst>
            <a:ext uri="{FF2B5EF4-FFF2-40B4-BE49-F238E27FC236}">
              <a16:creationId xmlns:a16="http://schemas.microsoft.com/office/drawing/2014/main" id="{9540D49A-610D-4F68-A339-AE649E7AFA8B}"/>
            </a:ext>
          </a:extLst>
        </xdr:cNvPr>
        <xdr:cNvSpPr>
          <a:spLocks noChangeArrowheads="1"/>
        </xdr:cNvSpPr>
      </xdr:nvSpPr>
      <xdr:spPr bwMode="auto">
        <a:xfrm>
          <a:off x="13839825" y="934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47625</xdr:rowOff>
    </xdr:from>
    <xdr:to>
      <xdr:col>20</xdr:col>
      <xdr:colOff>542925</xdr:colOff>
      <xdr:row>54</xdr:row>
      <xdr:rowOff>85725</xdr:rowOff>
    </xdr:to>
    <xdr:sp macro="" textlink="">
      <xdr:nvSpPr>
        <xdr:cNvPr id="11539" name="Text Box 275">
          <a:extLst>
            <a:ext uri="{FF2B5EF4-FFF2-40B4-BE49-F238E27FC236}">
              <a16:creationId xmlns:a16="http://schemas.microsoft.com/office/drawing/2014/main" id="{E3F6DBBC-72C6-47C5-A32C-6854DF9CB4BA}"/>
            </a:ext>
          </a:extLst>
        </xdr:cNvPr>
        <xdr:cNvSpPr txBox="1">
          <a:spLocks noChangeArrowheads="1"/>
        </xdr:cNvSpPr>
      </xdr:nvSpPr>
      <xdr:spPr bwMode="auto">
        <a:xfrm>
          <a:off x="13515975"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18</xdr:col>
      <xdr:colOff>590550</xdr:colOff>
      <xdr:row>54</xdr:row>
      <xdr:rowOff>38100</xdr:rowOff>
    </xdr:from>
    <xdr:to>
      <xdr:col>19</xdr:col>
      <xdr:colOff>9525</xdr:colOff>
      <xdr:row>54</xdr:row>
      <xdr:rowOff>142875</xdr:rowOff>
    </xdr:to>
    <xdr:sp macro="" textlink="">
      <xdr:nvSpPr>
        <xdr:cNvPr id="346672" name="Oval 276">
          <a:extLst>
            <a:ext uri="{FF2B5EF4-FFF2-40B4-BE49-F238E27FC236}">
              <a16:creationId xmlns:a16="http://schemas.microsoft.com/office/drawing/2014/main" id="{F4DF47BE-6E2F-4237-B402-B149FFCDCB88}"/>
            </a:ext>
          </a:extLst>
        </xdr:cNvPr>
        <xdr:cNvSpPr>
          <a:spLocks noChangeArrowheads="1"/>
        </xdr:cNvSpPr>
      </xdr:nvSpPr>
      <xdr:spPr bwMode="auto">
        <a:xfrm>
          <a:off x="12954000"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9525</xdr:rowOff>
    </xdr:from>
    <xdr:to>
      <xdr:col>19</xdr:col>
      <xdr:colOff>333375</xdr:colOff>
      <xdr:row>54</xdr:row>
      <xdr:rowOff>47625</xdr:rowOff>
    </xdr:to>
    <xdr:sp macro="" textlink="">
      <xdr:nvSpPr>
        <xdr:cNvPr id="11541" name="Text Box 277">
          <a:extLst>
            <a:ext uri="{FF2B5EF4-FFF2-40B4-BE49-F238E27FC236}">
              <a16:creationId xmlns:a16="http://schemas.microsoft.com/office/drawing/2014/main" id="{4AFCE1C5-C312-444F-A911-A3FBF0372898}"/>
            </a:ext>
          </a:extLst>
        </xdr:cNvPr>
        <xdr:cNvSpPr txBox="1">
          <a:spLocks noChangeArrowheads="1"/>
        </xdr:cNvSpPr>
      </xdr:nvSpPr>
      <xdr:spPr bwMode="auto">
        <a:xfrm>
          <a:off x="12620625" y="909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a:extLst>
            <a:ext uri="{FF2B5EF4-FFF2-40B4-BE49-F238E27FC236}">
              <a16:creationId xmlns:a16="http://schemas.microsoft.com/office/drawing/2014/main" id="{B0524BEC-8056-4F1B-9CAB-2D2C61165B48}"/>
            </a:ext>
          </a:extLst>
        </xdr:cNvPr>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a:extLst>
            <a:ext uri="{FF2B5EF4-FFF2-40B4-BE49-F238E27FC236}">
              <a16:creationId xmlns:a16="http://schemas.microsoft.com/office/drawing/2014/main" id="{AFA1EB3E-71BF-4D8C-B67D-BE9D99169F17}"/>
            </a:ext>
          </a:extLst>
        </xdr:cNvPr>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a:extLst>
            <a:ext uri="{FF2B5EF4-FFF2-40B4-BE49-F238E27FC236}">
              <a16:creationId xmlns:a16="http://schemas.microsoft.com/office/drawing/2014/main" id="{B9A06F83-33C6-45A6-8B23-20EBC9093AB3}"/>
            </a:ext>
          </a:extLst>
        </xdr:cNvPr>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70/88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a:extLst>
            <a:ext uri="{FF2B5EF4-FFF2-40B4-BE49-F238E27FC236}">
              <a16:creationId xmlns:a16="http://schemas.microsoft.com/office/drawing/2014/main" id="{E6947227-D9F8-40FA-BA2F-AF495E2C81BD}"/>
            </a:ext>
          </a:extLst>
        </xdr:cNvPr>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a:extLst>
            <a:ext uri="{FF2B5EF4-FFF2-40B4-BE49-F238E27FC236}">
              <a16:creationId xmlns:a16="http://schemas.microsoft.com/office/drawing/2014/main" id="{9C91FB8B-11FC-4686-8789-F43BA42E3479}"/>
            </a:ext>
          </a:extLst>
        </xdr:cNvPr>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a:extLst>
            <a:ext uri="{FF2B5EF4-FFF2-40B4-BE49-F238E27FC236}">
              <a16:creationId xmlns:a16="http://schemas.microsoft.com/office/drawing/2014/main" id="{DD743FDA-A093-4E89-83A4-469341CD5BA4}"/>
            </a:ext>
          </a:extLst>
        </xdr:cNvPr>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a:extLst>
            <a:ext uri="{FF2B5EF4-FFF2-40B4-BE49-F238E27FC236}">
              <a16:creationId xmlns:a16="http://schemas.microsoft.com/office/drawing/2014/main" id="{1F60A6DB-FFE3-47C7-98E8-32F6D758E510}"/>
            </a:ext>
          </a:extLst>
        </xdr:cNvPr>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6681" name="Rectangle 285">
          <a:extLst>
            <a:ext uri="{FF2B5EF4-FFF2-40B4-BE49-F238E27FC236}">
              <a16:creationId xmlns:a16="http://schemas.microsoft.com/office/drawing/2014/main" id="{CFC462F5-2B67-4CCC-BD82-2A21E5666440}"/>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46682" name="Rectangle 286">
          <a:extLst>
            <a:ext uri="{FF2B5EF4-FFF2-40B4-BE49-F238E27FC236}">
              <a16:creationId xmlns:a16="http://schemas.microsoft.com/office/drawing/2014/main" id="{39CA2331-ED16-4630-B59E-4A757C66049E}"/>
            </a:ext>
          </a:extLst>
        </xdr:cNvPr>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a:extLst>
            <a:ext uri="{FF2B5EF4-FFF2-40B4-BE49-F238E27FC236}">
              <a16:creationId xmlns:a16="http://schemas.microsoft.com/office/drawing/2014/main" id="{6DAF7386-57A5-405C-A931-151AE8251D25}"/>
            </a:ext>
          </a:extLst>
        </xdr:cNvPr>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2004" name="Rectangle 288">
          <a:extLst>
            <a:ext uri="{FF2B5EF4-FFF2-40B4-BE49-F238E27FC236}">
              <a16:creationId xmlns:a16="http://schemas.microsoft.com/office/drawing/2014/main" id="{FF1B0AF8-C774-4C65-9D38-0EF2918121E8}"/>
            </a:ext>
          </a:extLst>
        </xdr:cNvPr>
        <xdr:cNvSpPr>
          <a:spLocks noChangeArrowheads="1"/>
        </xdr:cNvSpPr>
      </xdr:nvSpPr>
      <xdr:spPr bwMode="auto">
        <a:xfrm>
          <a:off x="17497425" y="5591175"/>
          <a:ext cx="5086350" cy="1905000"/>
        </a:xfrm>
        <a:prstGeom prst="rect">
          <a:avLst/>
        </a:prstGeom>
        <a:noFill/>
        <a:ln w="9525">
          <a:noFill/>
          <a:miter lim="800000"/>
          <a:headEnd/>
          <a:tailEnd/>
        </a:ln>
      </xdr:spPr>
      <xdr:txBody>
        <a:bodyPr/>
        <a:lstStyle/>
        <a:p>
          <a:pPr>
            <a:lnSpc>
              <a:spcPts val="1300"/>
            </a:lnSpc>
          </a:pPr>
          <a:r>
            <a:rPr lang="ja-JP" altLang="ja-JP" sz="1100">
              <a:latin typeface="+mn-lt"/>
              <a:ea typeface="+mn-ea"/>
              <a:cs typeface="+mn-cs"/>
            </a:rPr>
            <a:t>補助費等については、一部事務組合においてごみ処理、消防等を行っているため類似団体を上回っています。</a:t>
          </a:r>
          <a:endParaRPr lang="ja-JP" altLang="ja-JP"/>
        </a:p>
      </xdr:txBody>
    </xdr:sp>
    <xdr:clientData/>
  </xdr:twoCellAnchor>
  <xdr:oneCellAnchor>
    <xdr:from>
      <xdr:col>18</xdr:col>
      <xdr:colOff>85725</xdr:colOff>
      <xdr:row>29</xdr:row>
      <xdr:rowOff>142875</xdr:rowOff>
    </xdr:from>
    <xdr:ext cx="133350" cy="152400"/>
    <xdr:sp macro="" textlink="">
      <xdr:nvSpPr>
        <xdr:cNvPr id="11553" name="Text Box 289">
          <a:extLst>
            <a:ext uri="{FF2B5EF4-FFF2-40B4-BE49-F238E27FC236}">
              <a16:creationId xmlns:a16="http://schemas.microsoft.com/office/drawing/2014/main" id="{CDFB2B1D-9218-4A52-BCFD-0F1602543628}"/>
            </a:ext>
          </a:extLst>
        </xdr:cNvPr>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46686" name="Line 290">
          <a:extLst>
            <a:ext uri="{FF2B5EF4-FFF2-40B4-BE49-F238E27FC236}">
              <a16:creationId xmlns:a16="http://schemas.microsoft.com/office/drawing/2014/main" id="{DA249B35-9B4F-4263-A047-08E2893E90B6}"/>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a:extLst>
            <a:ext uri="{FF2B5EF4-FFF2-40B4-BE49-F238E27FC236}">
              <a16:creationId xmlns:a16="http://schemas.microsoft.com/office/drawing/2014/main" id="{69E9DAD4-7507-4C7E-A361-D4D9C3EE0A91}"/>
            </a:ext>
          </a:extLst>
        </xdr:cNvPr>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46688" name="Line 292">
          <a:extLst>
            <a:ext uri="{FF2B5EF4-FFF2-40B4-BE49-F238E27FC236}">
              <a16:creationId xmlns:a16="http://schemas.microsoft.com/office/drawing/2014/main" id="{2FC908CC-04B4-48F2-A703-2A4499BD206E}"/>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7" name="Text Box 293">
          <a:extLst>
            <a:ext uri="{FF2B5EF4-FFF2-40B4-BE49-F238E27FC236}">
              <a16:creationId xmlns:a16="http://schemas.microsoft.com/office/drawing/2014/main" id="{970CCA56-5B75-4FCE-ADE5-E0C504EB7BCA}"/>
            </a:ext>
          </a:extLst>
        </xdr:cNvPr>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46690" name="Line 294">
          <a:extLst>
            <a:ext uri="{FF2B5EF4-FFF2-40B4-BE49-F238E27FC236}">
              <a16:creationId xmlns:a16="http://schemas.microsoft.com/office/drawing/2014/main" id="{F50FEC9C-AA82-4202-B6B6-2A89E6ACE00A}"/>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9" name="Text Box 295">
          <a:extLst>
            <a:ext uri="{FF2B5EF4-FFF2-40B4-BE49-F238E27FC236}">
              <a16:creationId xmlns:a16="http://schemas.microsoft.com/office/drawing/2014/main" id="{BB815910-6E3F-434E-A209-32B67A999D81}"/>
            </a:ext>
          </a:extLst>
        </xdr:cNvPr>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46692" name="Line 296">
          <a:extLst>
            <a:ext uri="{FF2B5EF4-FFF2-40B4-BE49-F238E27FC236}">
              <a16:creationId xmlns:a16="http://schemas.microsoft.com/office/drawing/2014/main" id="{7E28FC0A-59FE-42FC-86FB-2C31EB467FA3}"/>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1" name="Text Box 297">
          <a:extLst>
            <a:ext uri="{FF2B5EF4-FFF2-40B4-BE49-F238E27FC236}">
              <a16:creationId xmlns:a16="http://schemas.microsoft.com/office/drawing/2014/main" id="{7727946C-F8A3-4D67-B991-4A91D6FD69A2}"/>
            </a:ext>
          </a:extLst>
        </xdr:cNvPr>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46694" name="Line 298">
          <a:extLst>
            <a:ext uri="{FF2B5EF4-FFF2-40B4-BE49-F238E27FC236}">
              <a16:creationId xmlns:a16="http://schemas.microsoft.com/office/drawing/2014/main" id="{4780739D-78DF-4E58-8763-A9107983FE59}"/>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3" name="Text Box 299">
          <a:extLst>
            <a:ext uri="{FF2B5EF4-FFF2-40B4-BE49-F238E27FC236}">
              <a16:creationId xmlns:a16="http://schemas.microsoft.com/office/drawing/2014/main" id="{954DDC5B-C750-4E3C-A505-0E71CCCAF385}"/>
            </a:ext>
          </a:extLst>
        </xdr:cNvPr>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46696" name="Line 300">
          <a:extLst>
            <a:ext uri="{FF2B5EF4-FFF2-40B4-BE49-F238E27FC236}">
              <a16:creationId xmlns:a16="http://schemas.microsoft.com/office/drawing/2014/main" id="{F9B600E0-2AE2-4E9C-B39C-131ADD27DD2A}"/>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6697" name="補助費等グラフ枠">
          <a:extLst>
            <a:ext uri="{FF2B5EF4-FFF2-40B4-BE49-F238E27FC236}">
              <a16:creationId xmlns:a16="http://schemas.microsoft.com/office/drawing/2014/main" id="{BD59F5EA-D0FE-4CD8-AAAB-906A8C570473}"/>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0</xdr:rowOff>
    </xdr:from>
    <xdr:to>
      <xdr:col>24</xdr:col>
      <xdr:colOff>28575</xdr:colOff>
      <xdr:row>40</xdr:row>
      <xdr:rowOff>133350</xdr:rowOff>
    </xdr:to>
    <xdr:sp macro="" textlink="">
      <xdr:nvSpPr>
        <xdr:cNvPr id="346698" name="Line 302">
          <a:extLst>
            <a:ext uri="{FF2B5EF4-FFF2-40B4-BE49-F238E27FC236}">
              <a16:creationId xmlns:a16="http://schemas.microsoft.com/office/drawing/2014/main" id="{7029DCA7-B7B1-4414-9034-E2E8EDE38FAC}"/>
            </a:ext>
          </a:extLst>
        </xdr:cNvPr>
        <xdr:cNvSpPr>
          <a:spLocks noChangeShapeType="1"/>
        </xdr:cNvSpPr>
      </xdr:nvSpPr>
      <xdr:spPr bwMode="auto">
        <a:xfrm flipV="1">
          <a:off x="16506825" y="582930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133350</xdr:rowOff>
    </xdr:from>
    <xdr:to>
      <xdr:col>25</xdr:col>
      <xdr:colOff>200025</xdr:colOff>
      <xdr:row>42</xdr:row>
      <xdr:rowOff>0</xdr:rowOff>
    </xdr:to>
    <xdr:sp macro="" textlink="">
      <xdr:nvSpPr>
        <xdr:cNvPr id="11567" name="補助費等最小値テキスト">
          <a:extLst>
            <a:ext uri="{FF2B5EF4-FFF2-40B4-BE49-F238E27FC236}">
              <a16:creationId xmlns:a16="http://schemas.microsoft.com/office/drawing/2014/main" id="{107F61C8-DA66-42C1-9A6E-20E6E91167E7}"/>
            </a:ext>
          </a:extLst>
        </xdr:cNvPr>
        <xdr:cNvSpPr txBox="1">
          <a:spLocks noChangeArrowheads="1"/>
        </xdr:cNvSpPr>
      </xdr:nvSpPr>
      <xdr:spPr bwMode="auto">
        <a:xfrm>
          <a:off x="16602075" y="6991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27.6</a:t>
          </a:r>
        </a:p>
      </xdr:txBody>
    </xdr:sp>
    <xdr:clientData/>
  </xdr:twoCellAnchor>
  <xdr:twoCellAnchor>
    <xdr:from>
      <xdr:col>23</xdr:col>
      <xdr:colOff>628650</xdr:colOff>
      <xdr:row>40</xdr:row>
      <xdr:rowOff>133350</xdr:rowOff>
    </xdr:from>
    <xdr:to>
      <xdr:col>24</xdr:col>
      <xdr:colOff>123825</xdr:colOff>
      <xdr:row>40</xdr:row>
      <xdr:rowOff>133350</xdr:rowOff>
    </xdr:to>
    <xdr:sp macro="" textlink="">
      <xdr:nvSpPr>
        <xdr:cNvPr id="346700" name="Line 304">
          <a:extLst>
            <a:ext uri="{FF2B5EF4-FFF2-40B4-BE49-F238E27FC236}">
              <a16:creationId xmlns:a16="http://schemas.microsoft.com/office/drawing/2014/main" id="{AE91D906-8DB1-4523-9C00-35130BDEC1AF}"/>
            </a:ext>
          </a:extLst>
        </xdr:cNvPr>
        <xdr:cNvSpPr>
          <a:spLocks noChangeShapeType="1"/>
        </xdr:cNvSpPr>
      </xdr:nvSpPr>
      <xdr:spPr bwMode="auto">
        <a:xfrm>
          <a:off x="16421100" y="6991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9" name="補助費等最大値テキスト">
          <a:extLst>
            <a:ext uri="{FF2B5EF4-FFF2-40B4-BE49-F238E27FC236}">
              <a16:creationId xmlns:a16="http://schemas.microsoft.com/office/drawing/2014/main" id="{272B2113-ED01-40F8-ADD5-6AEDEAB92A0B}"/>
            </a:ext>
          </a:extLst>
        </xdr:cNvPr>
        <xdr:cNvSpPr txBox="1">
          <a:spLocks noChangeArrowheads="1"/>
        </xdr:cNvSpPr>
      </xdr:nvSpPr>
      <xdr:spPr bwMode="auto">
        <a:xfrm>
          <a:off x="16602075"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346702" name="Line 306">
          <a:extLst>
            <a:ext uri="{FF2B5EF4-FFF2-40B4-BE49-F238E27FC236}">
              <a16:creationId xmlns:a16="http://schemas.microsoft.com/office/drawing/2014/main" id="{220B02F1-5BF0-4921-ABBA-F79B148EDAEF}"/>
            </a:ext>
          </a:extLst>
        </xdr:cNvPr>
        <xdr:cNvSpPr>
          <a:spLocks noChangeShapeType="1"/>
        </xdr:cNvSpPr>
      </xdr:nvSpPr>
      <xdr:spPr bwMode="auto">
        <a:xfrm>
          <a:off x="16421100" y="5829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57150</xdr:rowOff>
    </xdr:from>
    <xdr:to>
      <xdr:col>24</xdr:col>
      <xdr:colOff>28575</xdr:colOff>
      <xdr:row>37</xdr:row>
      <xdr:rowOff>95250</xdr:rowOff>
    </xdr:to>
    <xdr:sp macro="" textlink="">
      <xdr:nvSpPr>
        <xdr:cNvPr id="346703" name="Line 307">
          <a:extLst>
            <a:ext uri="{FF2B5EF4-FFF2-40B4-BE49-F238E27FC236}">
              <a16:creationId xmlns:a16="http://schemas.microsoft.com/office/drawing/2014/main" id="{0E85AD56-AD5C-4B13-8134-3B521E861775}"/>
            </a:ext>
          </a:extLst>
        </xdr:cNvPr>
        <xdr:cNvSpPr>
          <a:spLocks noChangeShapeType="1"/>
        </xdr:cNvSpPr>
      </xdr:nvSpPr>
      <xdr:spPr bwMode="auto">
        <a:xfrm flipV="1">
          <a:off x="15668625" y="64008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38100</xdr:rowOff>
    </xdr:from>
    <xdr:to>
      <xdr:col>25</xdr:col>
      <xdr:colOff>200025</xdr:colOff>
      <xdr:row>36</xdr:row>
      <xdr:rowOff>76200</xdr:rowOff>
    </xdr:to>
    <xdr:sp macro="" textlink="">
      <xdr:nvSpPr>
        <xdr:cNvPr id="11572" name="補助費等平均値テキスト">
          <a:extLst>
            <a:ext uri="{FF2B5EF4-FFF2-40B4-BE49-F238E27FC236}">
              <a16:creationId xmlns:a16="http://schemas.microsoft.com/office/drawing/2014/main" id="{7FE7F904-58EB-43EF-9A9C-3D62AF637943}"/>
            </a:ext>
          </a:extLst>
        </xdr:cNvPr>
        <xdr:cNvSpPr txBox="1">
          <a:spLocks noChangeArrowheads="1"/>
        </xdr:cNvSpPr>
      </xdr:nvSpPr>
      <xdr:spPr bwMode="auto">
        <a:xfrm>
          <a:off x="16602075" y="603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23</xdr:col>
      <xdr:colOff>666750</xdr:colOff>
      <xdr:row>35</xdr:row>
      <xdr:rowOff>161925</xdr:rowOff>
    </xdr:from>
    <xdr:to>
      <xdr:col>24</xdr:col>
      <xdr:colOff>85725</xdr:colOff>
      <xdr:row>36</xdr:row>
      <xdr:rowOff>95250</xdr:rowOff>
    </xdr:to>
    <xdr:sp macro="" textlink="">
      <xdr:nvSpPr>
        <xdr:cNvPr id="346705" name="AutoShape 309">
          <a:extLst>
            <a:ext uri="{FF2B5EF4-FFF2-40B4-BE49-F238E27FC236}">
              <a16:creationId xmlns:a16="http://schemas.microsoft.com/office/drawing/2014/main" id="{01ACC8AF-DA60-48BD-997E-4BC60F715162}"/>
            </a:ext>
          </a:extLst>
        </xdr:cNvPr>
        <xdr:cNvSpPr>
          <a:spLocks noChangeArrowheads="1"/>
        </xdr:cNvSpPr>
      </xdr:nvSpPr>
      <xdr:spPr bwMode="auto">
        <a:xfrm>
          <a:off x="16459200"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95250</xdr:rowOff>
    </xdr:from>
    <xdr:to>
      <xdr:col>22</xdr:col>
      <xdr:colOff>561975</xdr:colOff>
      <xdr:row>37</xdr:row>
      <xdr:rowOff>95250</xdr:rowOff>
    </xdr:to>
    <xdr:sp macro="" textlink="">
      <xdr:nvSpPr>
        <xdr:cNvPr id="346706" name="Line 310">
          <a:extLst>
            <a:ext uri="{FF2B5EF4-FFF2-40B4-BE49-F238E27FC236}">
              <a16:creationId xmlns:a16="http://schemas.microsoft.com/office/drawing/2014/main" id="{28A62C07-D11A-45A3-B21F-6B3886365234}"/>
            </a:ext>
          </a:extLst>
        </xdr:cNvPr>
        <xdr:cNvSpPr>
          <a:spLocks noChangeShapeType="1"/>
        </xdr:cNvSpPr>
      </xdr:nvSpPr>
      <xdr:spPr bwMode="auto">
        <a:xfrm>
          <a:off x="14782800" y="643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346707" name="AutoShape 311">
          <a:extLst>
            <a:ext uri="{FF2B5EF4-FFF2-40B4-BE49-F238E27FC236}">
              <a16:creationId xmlns:a16="http://schemas.microsoft.com/office/drawing/2014/main" id="{D218FA52-579F-437B-BB9C-180108A31EB1}"/>
            </a:ext>
          </a:extLst>
        </xdr:cNvPr>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6" name="Text Box 312">
          <a:extLst>
            <a:ext uri="{FF2B5EF4-FFF2-40B4-BE49-F238E27FC236}">
              <a16:creationId xmlns:a16="http://schemas.microsoft.com/office/drawing/2014/main" id="{51A463F6-004B-4D21-8125-BEEBEEC98F52}"/>
            </a:ext>
          </a:extLst>
        </xdr:cNvPr>
        <xdr:cNvSpPr txBox="1">
          <a:spLocks noChangeArrowheads="1"/>
        </xdr:cNvSpPr>
      </xdr:nvSpPr>
      <xdr:spPr bwMode="auto">
        <a:xfrm>
          <a:off x="15287625" y="5972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20</xdr:col>
      <xdr:colOff>161925</xdr:colOff>
      <xdr:row>37</xdr:row>
      <xdr:rowOff>95250</xdr:rowOff>
    </xdr:from>
    <xdr:to>
      <xdr:col>21</xdr:col>
      <xdr:colOff>361950</xdr:colOff>
      <xdr:row>37</xdr:row>
      <xdr:rowOff>95250</xdr:rowOff>
    </xdr:to>
    <xdr:sp macro="" textlink="">
      <xdr:nvSpPr>
        <xdr:cNvPr id="346709" name="Line 313">
          <a:extLst>
            <a:ext uri="{FF2B5EF4-FFF2-40B4-BE49-F238E27FC236}">
              <a16:creationId xmlns:a16="http://schemas.microsoft.com/office/drawing/2014/main" id="{4D9B3C2E-5353-4C3A-B078-A93E0167BDD1}"/>
            </a:ext>
          </a:extLst>
        </xdr:cNvPr>
        <xdr:cNvSpPr>
          <a:spLocks noChangeShapeType="1"/>
        </xdr:cNvSpPr>
      </xdr:nvSpPr>
      <xdr:spPr bwMode="auto">
        <a:xfrm flipV="1">
          <a:off x="13896975" y="643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133350</xdr:rowOff>
    </xdr:from>
    <xdr:to>
      <xdr:col>21</xdr:col>
      <xdr:colOff>409575</xdr:colOff>
      <xdr:row>36</xdr:row>
      <xdr:rowOff>66675</xdr:rowOff>
    </xdr:to>
    <xdr:sp macro="" textlink="">
      <xdr:nvSpPr>
        <xdr:cNvPr id="346710" name="AutoShape 314">
          <a:extLst>
            <a:ext uri="{FF2B5EF4-FFF2-40B4-BE49-F238E27FC236}">
              <a16:creationId xmlns:a16="http://schemas.microsoft.com/office/drawing/2014/main" id="{13D4B1FE-F431-4DC8-BF3B-5B1D891BED53}"/>
            </a:ext>
          </a:extLst>
        </xdr:cNvPr>
        <xdr:cNvSpPr>
          <a:spLocks noChangeArrowheads="1"/>
        </xdr:cNvSpPr>
      </xdr:nvSpPr>
      <xdr:spPr bwMode="auto">
        <a:xfrm>
          <a:off x="14735175" y="6134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104775</xdr:rowOff>
    </xdr:from>
    <xdr:to>
      <xdr:col>22</xdr:col>
      <xdr:colOff>57150</xdr:colOff>
      <xdr:row>35</xdr:row>
      <xdr:rowOff>142875</xdr:rowOff>
    </xdr:to>
    <xdr:sp macro="" textlink="">
      <xdr:nvSpPr>
        <xdr:cNvPr id="11579" name="Text Box 315">
          <a:extLst>
            <a:ext uri="{FF2B5EF4-FFF2-40B4-BE49-F238E27FC236}">
              <a16:creationId xmlns:a16="http://schemas.microsoft.com/office/drawing/2014/main" id="{73B02797-3BB2-48F8-B61B-BB0643C7197C}"/>
            </a:ext>
          </a:extLst>
        </xdr:cNvPr>
        <xdr:cNvSpPr txBox="1">
          <a:spLocks noChangeArrowheads="1"/>
        </xdr:cNvSpPr>
      </xdr:nvSpPr>
      <xdr:spPr bwMode="auto">
        <a:xfrm>
          <a:off x="14401800"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xdr:from>
      <xdr:col>18</xdr:col>
      <xdr:colOff>638175</xdr:colOff>
      <xdr:row>37</xdr:row>
      <xdr:rowOff>28575</xdr:rowOff>
    </xdr:from>
    <xdr:to>
      <xdr:col>20</xdr:col>
      <xdr:colOff>161925</xdr:colOff>
      <xdr:row>37</xdr:row>
      <xdr:rowOff>95250</xdr:rowOff>
    </xdr:to>
    <xdr:sp macro="" textlink="">
      <xdr:nvSpPr>
        <xdr:cNvPr id="346712" name="Line 316">
          <a:extLst>
            <a:ext uri="{FF2B5EF4-FFF2-40B4-BE49-F238E27FC236}">
              <a16:creationId xmlns:a16="http://schemas.microsoft.com/office/drawing/2014/main" id="{F64D80A1-8DDE-440F-8E60-E2A2BF7E3BDA}"/>
            </a:ext>
          </a:extLst>
        </xdr:cNvPr>
        <xdr:cNvSpPr>
          <a:spLocks noChangeShapeType="1"/>
        </xdr:cNvSpPr>
      </xdr:nvSpPr>
      <xdr:spPr bwMode="auto">
        <a:xfrm>
          <a:off x="13001625" y="63722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142875</xdr:rowOff>
    </xdr:from>
    <xdr:to>
      <xdr:col>20</xdr:col>
      <xdr:colOff>209550</xdr:colOff>
      <xdr:row>36</xdr:row>
      <xdr:rowOff>76200</xdr:rowOff>
    </xdr:to>
    <xdr:sp macro="" textlink="">
      <xdr:nvSpPr>
        <xdr:cNvPr id="346713" name="AutoShape 317">
          <a:extLst>
            <a:ext uri="{FF2B5EF4-FFF2-40B4-BE49-F238E27FC236}">
              <a16:creationId xmlns:a16="http://schemas.microsoft.com/office/drawing/2014/main" id="{02B6C351-2357-4A92-825F-7F76C534EAE3}"/>
            </a:ext>
          </a:extLst>
        </xdr:cNvPr>
        <xdr:cNvSpPr>
          <a:spLocks noChangeArrowheads="1"/>
        </xdr:cNvSpPr>
      </xdr:nvSpPr>
      <xdr:spPr bwMode="auto">
        <a:xfrm>
          <a:off x="13839825"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114300</xdr:rowOff>
    </xdr:from>
    <xdr:to>
      <xdr:col>20</xdr:col>
      <xdr:colOff>542925</xdr:colOff>
      <xdr:row>35</xdr:row>
      <xdr:rowOff>152400</xdr:rowOff>
    </xdr:to>
    <xdr:sp macro="" textlink="">
      <xdr:nvSpPr>
        <xdr:cNvPr id="11582" name="Text Box 318">
          <a:extLst>
            <a:ext uri="{FF2B5EF4-FFF2-40B4-BE49-F238E27FC236}">
              <a16:creationId xmlns:a16="http://schemas.microsoft.com/office/drawing/2014/main" id="{B03B30DA-DBF2-4C99-ACF6-01EEDFCACCB6}"/>
            </a:ext>
          </a:extLst>
        </xdr:cNvPr>
        <xdr:cNvSpPr txBox="1">
          <a:spLocks noChangeArrowheads="1"/>
        </xdr:cNvSpPr>
      </xdr:nvSpPr>
      <xdr:spPr bwMode="auto">
        <a:xfrm>
          <a:off x="13515975"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346715" name="AutoShape 319">
          <a:extLst>
            <a:ext uri="{FF2B5EF4-FFF2-40B4-BE49-F238E27FC236}">
              <a16:creationId xmlns:a16="http://schemas.microsoft.com/office/drawing/2014/main" id="{3987D24A-853A-4B07-A2C3-54CF8EBDECEE}"/>
            </a:ext>
          </a:extLst>
        </xdr:cNvPr>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4" name="Text Box 320">
          <a:extLst>
            <a:ext uri="{FF2B5EF4-FFF2-40B4-BE49-F238E27FC236}">
              <a16:creationId xmlns:a16="http://schemas.microsoft.com/office/drawing/2014/main" id="{4D87227F-BB0A-4D0F-BA56-937E0999B817}"/>
            </a:ext>
          </a:extLst>
        </xdr:cNvPr>
        <xdr:cNvSpPr txBox="1">
          <a:spLocks noChangeArrowheads="1"/>
        </xdr:cNvSpPr>
      </xdr:nvSpPr>
      <xdr:spPr bwMode="auto">
        <a:xfrm>
          <a:off x="1262062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5" name="Text Box 321">
          <a:extLst>
            <a:ext uri="{FF2B5EF4-FFF2-40B4-BE49-F238E27FC236}">
              <a16:creationId xmlns:a16="http://schemas.microsoft.com/office/drawing/2014/main" id="{82C82CFB-6F36-433A-9E5C-E57BBF636261}"/>
            </a:ext>
          </a:extLst>
        </xdr:cNvPr>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6" name="Text Box 322">
          <a:extLst>
            <a:ext uri="{FF2B5EF4-FFF2-40B4-BE49-F238E27FC236}">
              <a16:creationId xmlns:a16="http://schemas.microsoft.com/office/drawing/2014/main" id="{CE4D09CB-8209-428E-85BB-22E89D45D3EA}"/>
            </a:ext>
          </a:extLst>
        </xdr:cNvPr>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7" name="Text Box 323">
          <a:extLst>
            <a:ext uri="{FF2B5EF4-FFF2-40B4-BE49-F238E27FC236}">
              <a16:creationId xmlns:a16="http://schemas.microsoft.com/office/drawing/2014/main" id="{805382F6-777C-4E16-A820-ED53FD2F22CC}"/>
            </a:ext>
          </a:extLst>
        </xdr:cNvPr>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8" name="Text Box 324">
          <a:extLst>
            <a:ext uri="{FF2B5EF4-FFF2-40B4-BE49-F238E27FC236}">
              <a16:creationId xmlns:a16="http://schemas.microsoft.com/office/drawing/2014/main" id="{85B09323-01C7-44CE-A98E-DB023B73A5DC}"/>
            </a:ext>
          </a:extLst>
        </xdr:cNvPr>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9" name="Text Box 325">
          <a:extLst>
            <a:ext uri="{FF2B5EF4-FFF2-40B4-BE49-F238E27FC236}">
              <a16:creationId xmlns:a16="http://schemas.microsoft.com/office/drawing/2014/main" id="{D2FB6E42-638C-4733-BA6E-796A842AF89F}"/>
            </a:ext>
          </a:extLst>
        </xdr:cNvPr>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37</xdr:row>
      <xdr:rowOff>9525</xdr:rowOff>
    </xdr:from>
    <xdr:to>
      <xdr:col>24</xdr:col>
      <xdr:colOff>85725</xdr:colOff>
      <xdr:row>37</xdr:row>
      <xdr:rowOff>104775</xdr:rowOff>
    </xdr:to>
    <xdr:sp macro="" textlink="">
      <xdr:nvSpPr>
        <xdr:cNvPr id="346722" name="Oval 326">
          <a:extLst>
            <a:ext uri="{FF2B5EF4-FFF2-40B4-BE49-F238E27FC236}">
              <a16:creationId xmlns:a16="http://schemas.microsoft.com/office/drawing/2014/main" id="{5BC1FBDB-E108-4A0F-BCF6-128BCA5A23DB}"/>
            </a:ext>
          </a:extLst>
        </xdr:cNvPr>
        <xdr:cNvSpPr>
          <a:spLocks noChangeArrowheads="1"/>
        </xdr:cNvSpPr>
      </xdr:nvSpPr>
      <xdr:spPr bwMode="auto">
        <a:xfrm>
          <a:off x="16459200" y="635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9525</xdr:rowOff>
    </xdr:from>
    <xdr:to>
      <xdr:col>25</xdr:col>
      <xdr:colOff>200025</xdr:colOff>
      <xdr:row>38</xdr:row>
      <xdr:rowOff>47625</xdr:rowOff>
    </xdr:to>
    <xdr:sp macro="" textlink="">
      <xdr:nvSpPr>
        <xdr:cNvPr id="11591" name="補助費等該当値テキスト">
          <a:extLst>
            <a:ext uri="{FF2B5EF4-FFF2-40B4-BE49-F238E27FC236}">
              <a16:creationId xmlns:a16="http://schemas.microsoft.com/office/drawing/2014/main" id="{83101237-94C7-4881-9200-7086BFA642F4}"/>
            </a:ext>
          </a:extLst>
        </xdr:cNvPr>
        <xdr:cNvSpPr txBox="1">
          <a:spLocks noChangeArrowheads="1"/>
        </xdr:cNvSpPr>
      </xdr:nvSpPr>
      <xdr:spPr bwMode="auto">
        <a:xfrm>
          <a:off x="16602075" y="635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22</xdr:col>
      <xdr:colOff>514350</xdr:colOff>
      <xdr:row>37</xdr:row>
      <xdr:rowOff>47625</xdr:rowOff>
    </xdr:from>
    <xdr:to>
      <xdr:col>22</xdr:col>
      <xdr:colOff>619125</xdr:colOff>
      <xdr:row>37</xdr:row>
      <xdr:rowOff>152400</xdr:rowOff>
    </xdr:to>
    <xdr:sp macro="" textlink="">
      <xdr:nvSpPr>
        <xdr:cNvPr id="346724" name="Oval 328">
          <a:extLst>
            <a:ext uri="{FF2B5EF4-FFF2-40B4-BE49-F238E27FC236}">
              <a16:creationId xmlns:a16="http://schemas.microsoft.com/office/drawing/2014/main" id="{A89DAFB1-BA02-43BB-88DA-5737737A240D}"/>
            </a:ext>
          </a:extLst>
        </xdr:cNvPr>
        <xdr:cNvSpPr>
          <a:spLocks noChangeArrowheads="1"/>
        </xdr:cNvSpPr>
      </xdr:nvSpPr>
      <xdr:spPr bwMode="auto">
        <a:xfrm>
          <a:off x="156210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161925</xdr:rowOff>
    </xdr:from>
    <xdr:to>
      <xdr:col>23</xdr:col>
      <xdr:colOff>228600</xdr:colOff>
      <xdr:row>39</xdr:row>
      <xdr:rowOff>28575</xdr:rowOff>
    </xdr:to>
    <xdr:sp macro="" textlink="">
      <xdr:nvSpPr>
        <xdr:cNvPr id="11593" name="Text Box 329">
          <a:extLst>
            <a:ext uri="{FF2B5EF4-FFF2-40B4-BE49-F238E27FC236}">
              <a16:creationId xmlns:a16="http://schemas.microsoft.com/office/drawing/2014/main" id="{3641579A-33D7-43BB-BA09-51B3A2C662A8}"/>
            </a:ext>
          </a:extLst>
        </xdr:cNvPr>
        <xdr:cNvSpPr txBox="1">
          <a:spLocks noChangeArrowheads="1"/>
        </xdr:cNvSpPr>
      </xdr:nvSpPr>
      <xdr:spPr bwMode="auto">
        <a:xfrm>
          <a:off x="15287625" y="650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21</xdr:col>
      <xdr:colOff>314325</xdr:colOff>
      <xdr:row>37</xdr:row>
      <xdr:rowOff>38100</xdr:rowOff>
    </xdr:from>
    <xdr:to>
      <xdr:col>21</xdr:col>
      <xdr:colOff>409575</xdr:colOff>
      <xdr:row>37</xdr:row>
      <xdr:rowOff>142875</xdr:rowOff>
    </xdr:to>
    <xdr:sp macro="" textlink="">
      <xdr:nvSpPr>
        <xdr:cNvPr id="346726" name="Oval 330">
          <a:extLst>
            <a:ext uri="{FF2B5EF4-FFF2-40B4-BE49-F238E27FC236}">
              <a16:creationId xmlns:a16="http://schemas.microsoft.com/office/drawing/2014/main" id="{853DE9EA-0BA6-4CD3-8B74-96CE9815D2CE}"/>
            </a:ext>
          </a:extLst>
        </xdr:cNvPr>
        <xdr:cNvSpPr>
          <a:spLocks noChangeArrowheads="1"/>
        </xdr:cNvSpPr>
      </xdr:nvSpPr>
      <xdr:spPr bwMode="auto">
        <a:xfrm>
          <a:off x="14735175" y="638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152400</xdr:rowOff>
    </xdr:from>
    <xdr:to>
      <xdr:col>22</xdr:col>
      <xdr:colOff>57150</xdr:colOff>
      <xdr:row>39</xdr:row>
      <xdr:rowOff>19050</xdr:rowOff>
    </xdr:to>
    <xdr:sp macro="" textlink="">
      <xdr:nvSpPr>
        <xdr:cNvPr id="11595" name="Text Box 331">
          <a:extLst>
            <a:ext uri="{FF2B5EF4-FFF2-40B4-BE49-F238E27FC236}">
              <a16:creationId xmlns:a16="http://schemas.microsoft.com/office/drawing/2014/main" id="{FD6541FA-124D-4E7E-968B-F0E8D6E2BF57}"/>
            </a:ext>
          </a:extLst>
        </xdr:cNvPr>
        <xdr:cNvSpPr txBox="1">
          <a:spLocks noChangeArrowheads="1"/>
        </xdr:cNvSpPr>
      </xdr:nvSpPr>
      <xdr:spPr bwMode="auto">
        <a:xfrm>
          <a:off x="14401800"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20</xdr:col>
      <xdr:colOff>104775</xdr:colOff>
      <xdr:row>37</xdr:row>
      <xdr:rowOff>47625</xdr:rowOff>
    </xdr:from>
    <xdr:to>
      <xdr:col>20</xdr:col>
      <xdr:colOff>209550</xdr:colOff>
      <xdr:row>37</xdr:row>
      <xdr:rowOff>152400</xdr:rowOff>
    </xdr:to>
    <xdr:sp macro="" textlink="">
      <xdr:nvSpPr>
        <xdr:cNvPr id="346728" name="Oval 332">
          <a:extLst>
            <a:ext uri="{FF2B5EF4-FFF2-40B4-BE49-F238E27FC236}">
              <a16:creationId xmlns:a16="http://schemas.microsoft.com/office/drawing/2014/main" id="{5AF97647-AE54-4766-9460-9E5A4E5228ED}"/>
            </a:ext>
          </a:extLst>
        </xdr:cNvPr>
        <xdr:cNvSpPr>
          <a:spLocks noChangeArrowheads="1"/>
        </xdr:cNvSpPr>
      </xdr:nvSpPr>
      <xdr:spPr bwMode="auto">
        <a:xfrm>
          <a:off x="13839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161925</xdr:rowOff>
    </xdr:from>
    <xdr:to>
      <xdr:col>20</xdr:col>
      <xdr:colOff>542925</xdr:colOff>
      <xdr:row>39</xdr:row>
      <xdr:rowOff>28575</xdr:rowOff>
    </xdr:to>
    <xdr:sp macro="" textlink="">
      <xdr:nvSpPr>
        <xdr:cNvPr id="11597" name="Text Box 333">
          <a:extLst>
            <a:ext uri="{FF2B5EF4-FFF2-40B4-BE49-F238E27FC236}">
              <a16:creationId xmlns:a16="http://schemas.microsoft.com/office/drawing/2014/main" id="{0FC3CB69-5714-4AAC-A110-79DE15DB77A6}"/>
            </a:ext>
          </a:extLst>
        </xdr:cNvPr>
        <xdr:cNvSpPr txBox="1">
          <a:spLocks noChangeArrowheads="1"/>
        </xdr:cNvSpPr>
      </xdr:nvSpPr>
      <xdr:spPr bwMode="auto">
        <a:xfrm>
          <a:off x="1351597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18</xdr:col>
      <xdr:colOff>590550</xdr:colOff>
      <xdr:row>36</xdr:row>
      <xdr:rowOff>152400</xdr:rowOff>
    </xdr:from>
    <xdr:to>
      <xdr:col>19</xdr:col>
      <xdr:colOff>9525</xdr:colOff>
      <xdr:row>37</xdr:row>
      <xdr:rowOff>76200</xdr:rowOff>
    </xdr:to>
    <xdr:sp macro="" textlink="">
      <xdr:nvSpPr>
        <xdr:cNvPr id="346730" name="Oval 334">
          <a:extLst>
            <a:ext uri="{FF2B5EF4-FFF2-40B4-BE49-F238E27FC236}">
              <a16:creationId xmlns:a16="http://schemas.microsoft.com/office/drawing/2014/main" id="{CC363E3B-5A1A-4D1B-A070-C75A105622D0}"/>
            </a:ext>
          </a:extLst>
        </xdr:cNvPr>
        <xdr:cNvSpPr>
          <a:spLocks noChangeArrowheads="1"/>
        </xdr:cNvSpPr>
      </xdr:nvSpPr>
      <xdr:spPr bwMode="auto">
        <a:xfrm>
          <a:off x="12954000" y="632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95250</xdr:rowOff>
    </xdr:from>
    <xdr:to>
      <xdr:col>19</xdr:col>
      <xdr:colOff>333375</xdr:colOff>
      <xdr:row>38</xdr:row>
      <xdr:rowOff>133350</xdr:rowOff>
    </xdr:to>
    <xdr:sp macro="" textlink="">
      <xdr:nvSpPr>
        <xdr:cNvPr id="11599" name="Text Box 335">
          <a:extLst>
            <a:ext uri="{FF2B5EF4-FFF2-40B4-BE49-F238E27FC236}">
              <a16:creationId xmlns:a16="http://schemas.microsoft.com/office/drawing/2014/main" id="{8BF6DA16-0471-4C67-AF0D-BEBB3500E081}"/>
            </a:ext>
          </a:extLst>
        </xdr:cNvPr>
        <xdr:cNvSpPr txBox="1">
          <a:spLocks noChangeArrowheads="1"/>
        </xdr:cNvSpPr>
      </xdr:nvSpPr>
      <xdr:spPr bwMode="auto">
        <a:xfrm>
          <a:off x="12620625"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0" name="Rectangle 336">
          <a:extLst>
            <a:ext uri="{FF2B5EF4-FFF2-40B4-BE49-F238E27FC236}">
              <a16:creationId xmlns:a16="http://schemas.microsoft.com/office/drawing/2014/main" id="{75EB95DB-3496-447E-A818-1FF4CFB1B59A}"/>
            </a:ext>
          </a:extLst>
        </xdr:cNvPr>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1" name="Rectangle 337">
          <a:extLst>
            <a:ext uri="{FF2B5EF4-FFF2-40B4-BE49-F238E27FC236}">
              <a16:creationId xmlns:a16="http://schemas.microsoft.com/office/drawing/2014/main" id="{4C843836-4DFB-4F2E-9CC0-268131CC385C}"/>
            </a:ext>
          </a:extLst>
        </xdr:cNvPr>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2" name="Rectangle 338">
          <a:extLst>
            <a:ext uri="{FF2B5EF4-FFF2-40B4-BE49-F238E27FC236}">
              <a16:creationId xmlns:a16="http://schemas.microsoft.com/office/drawing/2014/main" id="{A0C02FE7-1B5A-45FF-832A-4EEEB9D7AC92}"/>
            </a:ext>
          </a:extLst>
        </xdr:cNvPr>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39/88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3" name="Rectangle 339">
          <a:extLst>
            <a:ext uri="{FF2B5EF4-FFF2-40B4-BE49-F238E27FC236}">
              <a16:creationId xmlns:a16="http://schemas.microsoft.com/office/drawing/2014/main" id="{35D3C4B6-BE98-48D0-9C79-CBF249519E24}"/>
            </a:ext>
          </a:extLst>
        </xdr:cNvPr>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4" name="Rectangle 340">
          <a:extLst>
            <a:ext uri="{FF2B5EF4-FFF2-40B4-BE49-F238E27FC236}">
              <a16:creationId xmlns:a16="http://schemas.microsoft.com/office/drawing/2014/main" id="{E6A1ECC4-C130-4C65-87E2-29A939964CB4}"/>
            </a:ext>
          </a:extLst>
        </xdr:cNvPr>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5" name="Rectangle 341">
          <a:extLst>
            <a:ext uri="{FF2B5EF4-FFF2-40B4-BE49-F238E27FC236}">
              <a16:creationId xmlns:a16="http://schemas.microsoft.com/office/drawing/2014/main" id="{D139C63F-575F-49D5-8876-32C72879E848}"/>
            </a:ext>
          </a:extLst>
        </xdr:cNvPr>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6" name="Rectangle 342">
          <a:extLst>
            <a:ext uri="{FF2B5EF4-FFF2-40B4-BE49-F238E27FC236}">
              <a16:creationId xmlns:a16="http://schemas.microsoft.com/office/drawing/2014/main" id="{78E34DC4-D092-4C8F-9B0A-6CD0033B236B}"/>
            </a:ext>
          </a:extLst>
        </xdr:cNvPr>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6739" name="Rectangle 343">
          <a:extLst>
            <a:ext uri="{FF2B5EF4-FFF2-40B4-BE49-F238E27FC236}">
              <a16:creationId xmlns:a16="http://schemas.microsoft.com/office/drawing/2014/main" id="{2BE08097-92CE-49D8-B406-A77D64118CA2}"/>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46740" name="Rectangle 344">
          <a:extLst>
            <a:ext uri="{FF2B5EF4-FFF2-40B4-BE49-F238E27FC236}">
              <a16:creationId xmlns:a16="http://schemas.microsoft.com/office/drawing/2014/main" id="{21F27C47-146B-4CD8-9A2A-29EACD0CAAE0}"/>
            </a:ext>
          </a:extLst>
        </xdr:cNvPr>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9" name="Rectangle 345">
          <a:extLst>
            <a:ext uri="{FF2B5EF4-FFF2-40B4-BE49-F238E27FC236}">
              <a16:creationId xmlns:a16="http://schemas.microsoft.com/office/drawing/2014/main" id="{1155DDCD-F8F1-4E41-9541-D2AF590CECFD}"/>
            </a:ext>
          </a:extLst>
        </xdr:cNvPr>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2062" name="Rectangle 346">
          <a:extLst>
            <a:ext uri="{FF2B5EF4-FFF2-40B4-BE49-F238E27FC236}">
              <a16:creationId xmlns:a16="http://schemas.microsoft.com/office/drawing/2014/main" id="{B795C3F5-6002-4BF8-A940-017DD0C1F090}"/>
            </a:ext>
          </a:extLst>
        </xdr:cNvPr>
        <xdr:cNvSpPr>
          <a:spLocks noChangeArrowheads="1"/>
        </xdr:cNvSpPr>
      </xdr:nvSpPr>
      <xdr:spPr bwMode="auto">
        <a:xfrm>
          <a:off x="5819775" y="12449175"/>
          <a:ext cx="5076825" cy="1905000"/>
        </a:xfrm>
        <a:prstGeom prst="rect">
          <a:avLst/>
        </a:prstGeom>
        <a:noFill/>
        <a:ln w="9525">
          <a:noFill/>
          <a:miter lim="800000"/>
          <a:headEnd/>
          <a:tailEnd/>
        </a:ln>
      </xdr:spPr>
      <xdr:txBody>
        <a:bodyPr/>
        <a:lstStyle/>
        <a:p>
          <a:r>
            <a:rPr lang="ja-JP" altLang="ja-JP" sz="1100">
              <a:latin typeface="+mn-lt"/>
              <a:ea typeface="+mn-ea"/>
              <a:cs typeface="+mn-cs"/>
            </a:rPr>
            <a:t>公債費については、昨年度より</a:t>
          </a:r>
          <a:r>
            <a:rPr lang="en-US" altLang="ja-JP" sz="1100">
              <a:latin typeface="+mn-lt"/>
              <a:ea typeface="+mn-ea"/>
              <a:cs typeface="+mn-cs"/>
            </a:rPr>
            <a:t>2.4</a:t>
          </a:r>
          <a:r>
            <a:rPr lang="ja-JP" altLang="ja-JP" sz="1100">
              <a:latin typeface="+mn-lt"/>
              <a:ea typeface="+mn-ea"/>
              <a:cs typeface="+mn-cs"/>
            </a:rPr>
            <a:t>％減少しました。</a:t>
          </a:r>
          <a:r>
            <a:rPr lang="ja-JP" altLang="en-US" sz="1100">
              <a:latin typeface="+mn-lt"/>
              <a:ea typeface="+mn-ea"/>
              <a:cs typeface="+mn-cs"/>
            </a:rPr>
            <a:t>今後も</a:t>
          </a:r>
          <a:r>
            <a:rPr lang="ja-JP" altLang="ja-JP" sz="1100">
              <a:latin typeface="+mn-lt"/>
              <a:ea typeface="+mn-ea"/>
              <a:cs typeface="+mn-cs"/>
            </a:rPr>
            <a:t>公債費負担適正化計画に沿って起債借入の抑制等適正化</a:t>
          </a:r>
          <a:r>
            <a:rPr lang="ja-JP" altLang="en-US" sz="1100">
              <a:latin typeface="+mn-lt"/>
              <a:ea typeface="+mn-ea"/>
              <a:cs typeface="+mn-cs"/>
            </a:rPr>
            <a:t>に努めます</a:t>
          </a:r>
          <a:r>
            <a:rPr lang="ja-JP" altLang="ja-JP" sz="1100">
              <a:latin typeface="+mn-lt"/>
              <a:ea typeface="+mn-ea"/>
              <a:cs typeface="+mn-cs"/>
            </a:rPr>
            <a:t>。</a:t>
          </a:r>
          <a:endParaRPr lang="ja-JP" altLang="ja-JP"/>
        </a:p>
      </xdr:txBody>
    </xdr:sp>
    <xdr:clientData/>
  </xdr:twoCellAnchor>
  <xdr:oneCellAnchor>
    <xdr:from>
      <xdr:col>1</xdr:col>
      <xdr:colOff>66675</xdr:colOff>
      <xdr:row>69</xdr:row>
      <xdr:rowOff>142875</xdr:rowOff>
    </xdr:from>
    <xdr:ext cx="133350" cy="152400"/>
    <xdr:sp macro="" textlink="">
      <xdr:nvSpPr>
        <xdr:cNvPr id="11611" name="Text Box 347">
          <a:extLst>
            <a:ext uri="{FF2B5EF4-FFF2-40B4-BE49-F238E27FC236}">
              <a16:creationId xmlns:a16="http://schemas.microsoft.com/office/drawing/2014/main" id="{74B1000E-A891-4C16-8293-2C9A8DCE3A3B}"/>
            </a:ext>
          </a:extLst>
        </xdr:cNvPr>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46744" name="Line 348">
          <a:extLst>
            <a:ext uri="{FF2B5EF4-FFF2-40B4-BE49-F238E27FC236}">
              <a16:creationId xmlns:a16="http://schemas.microsoft.com/office/drawing/2014/main" id="{DDDEC108-AE4E-4838-830E-A711E1014528}"/>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3" name="Text Box 349">
          <a:extLst>
            <a:ext uri="{FF2B5EF4-FFF2-40B4-BE49-F238E27FC236}">
              <a16:creationId xmlns:a16="http://schemas.microsoft.com/office/drawing/2014/main" id="{993EE6DD-2D36-49AD-929B-5C006C0592E5}"/>
            </a:ext>
          </a:extLst>
        </xdr:cNvPr>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46746" name="Line 350">
          <a:extLst>
            <a:ext uri="{FF2B5EF4-FFF2-40B4-BE49-F238E27FC236}">
              <a16:creationId xmlns:a16="http://schemas.microsoft.com/office/drawing/2014/main" id="{9F584CB7-8FF6-4170-9FFC-027200CB9CB6}"/>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5" name="Text Box 351">
          <a:extLst>
            <a:ext uri="{FF2B5EF4-FFF2-40B4-BE49-F238E27FC236}">
              <a16:creationId xmlns:a16="http://schemas.microsoft.com/office/drawing/2014/main" id="{B5B8F66C-B04D-4EED-AB4E-0055592EE6B2}"/>
            </a:ext>
          </a:extLst>
        </xdr:cNvPr>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46748" name="Line 352">
          <a:extLst>
            <a:ext uri="{FF2B5EF4-FFF2-40B4-BE49-F238E27FC236}">
              <a16:creationId xmlns:a16="http://schemas.microsoft.com/office/drawing/2014/main" id="{0569A102-86FB-42CA-8E65-B3F48399599B}"/>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7" name="Text Box 353">
          <a:extLst>
            <a:ext uri="{FF2B5EF4-FFF2-40B4-BE49-F238E27FC236}">
              <a16:creationId xmlns:a16="http://schemas.microsoft.com/office/drawing/2014/main" id="{42F84821-0F71-4C4B-A780-F764CF0C0AF7}"/>
            </a:ext>
          </a:extLst>
        </xdr:cNvPr>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46750" name="Line 354">
          <a:extLst>
            <a:ext uri="{FF2B5EF4-FFF2-40B4-BE49-F238E27FC236}">
              <a16:creationId xmlns:a16="http://schemas.microsoft.com/office/drawing/2014/main" id="{767F3529-C371-42E7-ABCF-2E6E1AEB4006}"/>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9" name="Text Box 355">
          <a:extLst>
            <a:ext uri="{FF2B5EF4-FFF2-40B4-BE49-F238E27FC236}">
              <a16:creationId xmlns:a16="http://schemas.microsoft.com/office/drawing/2014/main" id="{C263F482-9AC2-4BE0-9581-E682B7C7BA0F}"/>
            </a:ext>
          </a:extLst>
        </xdr:cNvPr>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46752" name="Line 356">
          <a:extLst>
            <a:ext uri="{FF2B5EF4-FFF2-40B4-BE49-F238E27FC236}">
              <a16:creationId xmlns:a16="http://schemas.microsoft.com/office/drawing/2014/main" id="{9D3DD18A-E3DE-4B3E-81A1-8DD8CB710932}"/>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1" name="Text Box 357">
          <a:extLst>
            <a:ext uri="{FF2B5EF4-FFF2-40B4-BE49-F238E27FC236}">
              <a16:creationId xmlns:a16="http://schemas.microsoft.com/office/drawing/2014/main" id="{3F9A8363-199D-418E-A68F-DFABCF965CEA}"/>
            </a:ext>
          </a:extLst>
        </xdr:cNvPr>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46754" name="Line 358">
          <a:extLst>
            <a:ext uri="{FF2B5EF4-FFF2-40B4-BE49-F238E27FC236}">
              <a16:creationId xmlns:a16="http://schemas.microsoft.com/office/drawing/2014/main" id="{6FA0BB6C-8CA5-4807-AE76-126A9A1E4B4E}"/>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6755" name="公債費グラフ枠">
          <a:extLst>
            <a:ext uri="{FF2B5EF4-FFF2-40B4-BE49-F238E27FC236}">
              <a16:creationId xmlns:a16="http://schemas.microsoft.com/office/drawing/2014/main" id="{FDF3ECBE-D795-49DD-A1B8-F0CF7B924A8E}"/>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142875</xdr:rowOff>
    </xdr:from>
    <xdr:to>
      <xdr:col>7</xdr:col>
      <xdr:colOff>19050</xdr:colOff>
      <xdr:row>81</xdr:row>
      <xdr:rowOff>95250</xdr:rowOff>
    </xdr:to>
    <xdr:sp macro="" textlink="">
      <xdr:nvSpPr>
        <xdr:cNvPr id="346756" name="Line 360">
          <a:extLst>
            <a:ext uri="{FF2B5EF4-FFF2-40B4-BE49-F238E27FC236}">
              <a16:creationId xmlns:a16="http://schemas.microsoft.com/office/drawing/2014/main" id="{6B3F4402-3145-4A46-A7F6-796A9B4ADB9A}"/>
            </a:ext>
          </a:extLst>
        </xdr:cNvPr>
        <xdr:cNvSpPr>
          <a:spLocks noChangeShapeType="1"/>
        </xdr:cNvSpPr>
      </xdr:nvSpPr>
      <xdr:spPr bwMode="auto">
        <a:xfrm flipV="1">
          <a:off x="4829175" y="12830175"/>
          <a:ext cx="0" cy="1152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5" name="公債費最小値テキスト">
          <a:extLst>
            <a:ext uri="{FF2B5EF4-FFF2-40B4-BE49-F238E27FC236}">
              <a16:creationId xmlns:a16="http://schemas.microsoft.com/office/drawing/2014/main" id="{47CD9C45-A898-4B3E-9CE9-88CEA72A2999}"/>
            </a:ext>
          </a:extLst>
        </xdr:cNvPr>
        <xdr:cNvSpPr txBox="1">
          <a:spLocks noChangeArrowheads="1"/>
        </xdr:cNvSpPr>
      </xdr:nvSpPr>
      <xdr:spPr bwMode="auto">
        <a:xfrm>
          <a:off x="4914900"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346758" name="Line 362">
          <a:extLst>
            <a:ext uri="{FF2B5EF4-FFF2-40B4-BE49-F238E27FC236}">
              <a16:creationId xmlns:a16="http://schemas.microsoft.com/office/drawing/2014/main" id="{4070B9E3-BD39-4810-B8DD-B01CAF3B9D9F}"/>
            </a:ext>
          </a:extLst>
        </xdr:cNvPr>
        <xdr:cNvSpPr>
          <a:spLocks noChangeShapeType="1"/>
        </xdr:cNvSpPr>
      </xdr:nvSpPr>
      <xdr:spPr bwMode="auto">
        <a:xfrm>
          <a:off x="4733925" y="13982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27" name="公債費最大値テキスト">
          <a:extLst>
            <a:ext uri="{FF2B5EF4-FFF2-40B4-BE49-F238E27FC236}">
              <a16:creationId xmlns:a16="http://schemas.microsoft.com/office/drawing/2014/main" id="{7A14F6F0-C6BF-423C-B6E5-AF4CE84BEB3D}"/>
            </a:ext>
          </a:extLst>
        </xdr:cNvPr>
        <xdr:cNvSpPr txBox="1">
          <a:spLocks noChangeArrowheads="1"/>
        </xdr:cNvSpPr>
      </xdr:nvSpPr>
      <xdr:spPr bwMode="auto">
        <a:xfrm>
          <a:off x="4914900" y="12601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346760" name="Line 364">
          <a:extLst>
            <a:ext uri="{FF2B5EF4-FFF2-40B4-BE49-F238E27FC236}">
              <a16:creationId xmlns:a16="http://schemas.microsoft.com/office/drawing/2014/main" id="{F000A354-3A24-4231-ABB8-CCAD222FA0CC}"/>
            </a:ext>
          </a:extLst>
        </xdr:cNvPr>
        <xdr:cNvSpPr>
          <a:spLocks noChangeShapeType="1"/>
        </xdr:cNvSpPr>
      </xdr:nvSpPr>
      <xdr:spPr bwMode="auto">
        <a:xfrm>
          <a:off x="4733925" y="12830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66675</xdr:rowOff>
    </xdr:from>
    <xdr:to>
      <xdr:col>7</xdr:col>
      <xdr:colOff>19050</xdr:colOff>
      <xdr:row>79</xdr:row>
      <xdr:rowOff>0</xdr:rowOff>
    </xdr:to>
    <xdr:sp macro="" textlink="">
      <xdr:nvSpPr>
        <xdr:cNvPr id="346761" name="Line 365">
          <a:extLst>
            <a:ext uri="{FF2B5EF4-FFF2-40B4-BE49-F238E27FC236}">
              <a16:creationId xmlns:a16="http://schemas.microsoft.com/office/drawing/2014/main" id="{CE2ECE3B-B25A-48E1-94BE-4C115817267D}"/>
            </a:ext>
          </a:extLst>
        </xdr:cNvPr>
        <xdr:cNvSpPr>
          <a:spLocks noChangeShapeType="1"/>
        </xdr:cNvSpPr>
      </xdr:nvSpPr>
      <xdr:spPr bwMode="auto">
        <a:xfrm flipV="1">
          <a:off x="3990975" y="134397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85725</xdr:rowOff>
    </xdr:from>
    <xdr:to>
      <xdr:col>8</xdr:col>
      <xdr:colOff>180975</xdr:colOff>
      <xdr:row>79</xdr:row>
      <xdr:rowOff>123825</xdr:rowOff>
    </xdr:to>
    <xdr:sp macro="" textlink="">
      <xdr:nvSpPr>
        <xdr:cNvPr id="11630" name="公債費平均値テキスト">
          <a:extLst>
            <a:ext uri="{FF2B5EF4-FFF2-40B4-BE49-F238E27FC236}">
              <a16:creationId xmlns:a16="http://schemas.microsoft.com/office/drawing/2014/main" id="{162633DB-5D2C-4B49-8BD9-182D5653A361}"/>
            </a:ext>
          </a:extLst>
        </xdr:cNvPr>
        <xdr:cNvSpPr txBox="1">
          <a:spLocks noChangeArrowheads="1"/>
        </xdr:cNvSpPr>
      </xdr:nvSpPr>
      <xdr:spPr bwMode="auto">
        <a:xfrm>
          <a:off x="4914900" y="13458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78</xdr:row>
      <xdr:rowOff>85725</xdr:rowOff>
    </xdr:from>
    <xdr:to>
      <xdr:col>7</xdr:col>
      <xdr:colOff>66675</xdr:colOff>
      <xdr:row>79</xdr:row>
      <xdr:rowOff>19050</xdr:rowOff>
    </xdr:to>
    <xdr:sp macro="" textlink="">
      <xdr:nvSpPr>
        <xdr:cNvPr id="346763" name="AutoShape 367">
          <a:extLst>
            <a:ext uri="{FF2B5EF4-FFF2-40B4-BE49-F238E27FC236}">
              <a16:creationId xmlns:a16="http://schemas.microsoft.com/office/drawing/2014/main" id="{D9E99B7B-4337-4E67-B234-4EA6F8897C0D}"/>
            </a:ext>
          </a:extLst>
        </xdr:cNvPr>
        <xdr:cNvSpPr>
          <a:spLocks noChangeArrowheads="1"/>
        </xdr:cNvSpPr>
      </xdr:nvSpPr>
      <xdr:spPr bwMode="auto">
        <a:xfrm>
          <a:off x="4772025"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0</xdr:rowOff>
    </xdr:from>
    <xdr:to>
      <xdr:col>5</xdr:col>
      <xdr:colOff>552450</xdr:colOff>
      <xdr:row>79</xdr:row>
      <xdr:rowOff>28575</xdr:rowOff>
    </xdr:to>
    <xdr:sp macro="" textlink="">
      <xdr:nvSpPr>
        <xdr:cNvPr id="346764" name="Line 368">
          <a:extLst>
            <a:ext uri="{FF2B5EF4-FFF2-40B4-BE49-F238E27FC236}">
              <a16:creationId xmlns:a16="http://schemas.microsoft.com/office/drawing/2014/main" id="{D52B185F-8A48-4A78-9F09-38A92B4B1778}"/>
            </a:ext>
          </a:extLst>
        </xdr:cNvPr>
        <xdr:cNvSpPr>
          <a:spLocks noChangeShapeType="1"/>
        </xdr:cNvSpPr>
      </xdr:nvSpPr>
      <xdr:spPr bwMode="auto">
        <a:xfrm flipV="1">
          <a:off x="3095625" y="135445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152400</xdr:rowOff>
    </xdr:from>
    <xdr:to>
      <xdr:col>5</xdr:col>
      <xdr:colOff>600075</xdr:colOff>
      <xdr:row>79</xdr:row>
      <xdr:rowOff>85725</xdr:rowOff>
    </xdr:to>
    <xdr:sp macro="" textlink="">
      <xdr:nvSpPr>
        <xdr:cNvPr id="346765" name="AutoShape 369">
          <a:extLst>
            <a:ext uri="{FF2B5EF4-FFF2-40B4-BE49-F238E27FC236}">
              <a16:creationId xmlns:a16="http://schemas.microsoft.com/office/drawing/2014/main" id="{6401762E-EA28-46AC-9542-67BA6602A08C}"/>
            </a:ext>
          </a:extLst>
        </xdr:cNvPr>
        <xdr:cNvSpPr>
          <a:spLocks noChangeArrowheads="1"/>
        </xdr:cNvSpPr>
      </xdr:nvSpPr>
      <xdr:spPr bwMode="auto">
        <a:xfrm>
          <a:off x="3933825"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95250</xdr:rowOff>
    </xdr:from>
    <xdr:to>
      <xdr:col>6</xdr:col>
      <xdr:colOff>219075</xdr:colOff>
      <xdr:row>80</xdr:row>
      <xdr:rowOff>133350</xdr:rowOff>
    </xdr:to>
    <xdr:sp macro="" textlink="">
      <xdr:nvSpPr>
        <xdr:cNvPr id="11634" name="Text Box 370">
          <a:extLst>
            <a:ext uri="{FF2B5EF4-FFF2-40B4-BE49-F238E27FC236}">
              <a16:creationId xmlns:a16="http://schemas.microsoft.com/office/drawing/2014/main" id="{4E080019-BF8C-4D7B-84D6-8B48B7DEB5B5}"/>
            </a:ext>
          </a:extLst>
        </xdr:cNvPr>
        <xdr:cNvSpPr txBox="1">
          <a:spLocks noChangeArrowheads="1"/>
        </xdr:cNvSpPr>
      </xdr:nvSpPr>
      <xdr:spPr bwMode="auto">
        <a:xfrm>
          <a:off x="360997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3</xdr:col>
      <xdr:colOff>142875</xdr:colOff>
      <xdr:row>79</xdr:row>
      <xdr:rowOff>28575</xdr:rowOff>
    </xdr:from>
    <xdr:to>
      <xdr:col>4</xdr:col>
      <xdr:colOff>342900</xdr:colOff>
      <xdr:row>79</xdr:row>
      <xdr:rowOff>76200</xdr:rowOff>
    </xdr:to>
    <xdr:sp macro="" textlink="">
      <xdr:nvSpPr>
        <xdr:cNvPr id="346767" name="Line 371">
          <a:extLst>
            <a:ext uri="{FF2B5EF4-FFF2-40B4-BE49-F238E27FC236}">
              <a16:creationId xmlns:a16="http://schemas.microsoft.com/office/drawing/2014/main" id="{4A5804FC-BC7D-460E-AEDE-7F8D166E2E81}"/>
            </a:ext>
          </a:extLst>
        </xdr:cNvPr>
        <xdr:cNvSpPr>
          <a:spLocks noChangeShapeType="1"/>
        </xdr:cNvSpPr>
      </xdr:nvSpPr>
      <xdr:spPr bwMode="auto">
        <a:xfrm flipV="1">
          <a:off x="2209800" y="13573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79</xdr:row>
      <xdr:rowOff>28575</xdr:rowOff>
    </xdr:from>
    <xdr:to>
      <xdr:col>4</xdr:col>
      <xdr:colOff>400050</xdr:colOff>
      <xdr:row>79</xdr:row>
      <xdr:rowOff>133350</xdr:rowOff>
    </xdr:to>
    <xdr:sp macro="" textlink="">
      <xdr:nvSpPr>
        <xdr:cNvPr id="346768" name="AutoShape 372">
          <a:extLst>
            <a:ext uri="{FF2B5EF4-FFF2-40B4-BE49-F238E27FC236}">
              <a16:creationId xmlns:a16="http://schemas.microsoft.com/office/drawing/2014/main" id="{98A2950C-8255-4C92-A2F5-D0FE6BB9B175}"/>
            </a:ext>
          </a:extLst>
        </xdr:cNvPr>
        <xdr:cNvSpPr>
          <a:spLocks noChangeArrowheads="1"/>
        </xdr:cNvSpPr>
      </xdr:nvSpPr>
      <xdr:spPr bwMode="auto">
        <a:xfrm>
          <a:off x="3048000"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142875</xdr:rowOff>
    </xdr:from>
    <xdr:to>
      <xdr:col>5</xdr:col>
      <xdr:colOff>38100</xdr:colOff>
      <xdr:row>81</xdr:row>
      <xdr:rowOff>9525</xdr:rowOff>
    </xdr:to>
    <xdr:sp macro="" textlink="">
      <xdr:nvSpPr>
        <xdr:cNvPr id="11637" name="Text Box 373">
          <a:extLst>
            <a:ext uri="{FF2B5EF4-FFF2-40B4-BE49-F238E27FC236}">
              <a16:creationId xmlns:a16="http://schemas.microsoft.com/office/drawing/2014/main" id="{09580EFE-B182-48A8-8922-EFB8ECD85258}"/>
            </a:ext>
          </a:extLst>
        </xdr:cNvPr>
        <xdr:cNvSpPr txBox="1">
          <a:spLocks noChangeArrowheads="1"/>
        </xdr:cNvSpPr>
      </xdr:nvSpPr>
      <xdr:spPr bwMode="auto">
        <a:xfrm>
          <a:off x="2714625" y="1368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1</xdr:col>
      <xdr:colOff>628650</xdr:colOff>
      <xdr:row>79</xdr:row>
      <xdr:rowOff>57150</xdr:rowOff>
    </xdr:from>
    <xdr:to>
      <xdr:col>3</xdr:col>
      <xdr:colOff>142875</xdr:colOff>
      <xdr:row>79</xdr:row>
      <xdr:rowOff>76200</xdr:rowOff>
    </xdr:to>
    <xdr:sp macro="" textlink="">
      <xdr:nvSpPr>
        <xdr:cNvPr id="346770" name="Line 374">
          <a:extLst>
            <a:ext uri="{FF2B5EF4-FFF2-40B4-BE49-F238E27FC236}">
              <a16:creationId xmlns:a16="http://schemas.microsoft.com/office/drawing/2014/main" id="{E6CA3E19-0D3B-4C71-BF3B-11C28B856FE7}"/>
            </a:ext>
          </a:extLst>
        </xdr:cNvPr>
        <xdr:cNvSpPr>
          <a:spLocks noChangeShapeType="1"/>
        </xdr:cNvSpPr>
      </xdr:nvSpPr>
      <xdr:spPr bwMode="auto">
        <a:xfrm>
          <a:off x="1323975" y="13601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66675</xdr:rowOff>
    </xdr:from>
    <xdr:to>
      <xdr:col>3</xdr:col>
      <xdr:colOff>190500</xdr:colOff>
      <xdr:row>80</xdr:row>
      <xdr:rowOff>0</xdr:rowOff>
    </xdr:to>
    <xdr:sp macro="" textlink="">
      <xdr:nvSpPr>
        <xdr:cNvPr id="346771" name="AutoShape 375">
          <a:extLst>
            <a:ext uri="{FF2B5EF4-FFF2-40B4-BE49-F238E27FC236}">
              <a16:creationId xmlns:a16="http://schemas.microsoft.com/office/drawing/2014/main" id="{F86E531F-FDCF-44E5-A01B-A7AD3620428D}"/>
            </a:ext>
          </a:extLst>
        </xdr:cNvPr>
        <xdr:cNvSpPr>
          <a:spLocks noChangeArrowheads="1"/>
        </xdr:cNvSpPr>
      </xdr:nvSpPr>
      <xdr:spPr bwMode="auto">
        <a:xfrm>
          <a:off x="2162175" y="13611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80</xdr:row>
      <xdr:rowOff>9525</xdr:rowOff>
    </xdr:from>
    <xdr:to>
      <xdr:col>3</xdr:col>
      <xdr:colOff>523875</xdr:colOff>
      <xdr:row>81</xdr:row>
      <xdr:rowOff>47625</xdr:rowOff>
    </xdr:to>
    <xdr:sp macro="" textlink="">
      <xdr:nvSpPr>
        <xdr:cNvPr id="11640" name="Text Box 376">
          <a:extLst>
            <a:ext uri="{FF2B5EF4-FFF2-40B4-BE49-F238E27FC236}">
              <a16:creationId xmlns:a16="http://schemas.microsoft.com/office/drawing/2014/main" id="{C024B8B9-3F61-4B79-8A40-5EB2D9742E14}"/>
            </a:ext>
          </a:extLst>
        </xdr:cNvPr>
        <xdr:cNvSpPr txBox="1">
          <a:spLocks noChangeArrowheads="1"/>
        </xdr:cNvSpPr>
      </xdr:nvSpPr>
      <xdr:spPr bwMode="auto">
        <a:xfrm>
          <a:off x="1828800"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23.6</a:t>
          </a:r>
        </a:p>
      </xdr:txBody>
    </xdr:sp>
    <xdr:clientData/>
  </xdr:twoCellAnchor>
  <xdr:twoCellAnchor>
    <xdr:from>
      <xdr:col>1</xdr:col>
      <xdr:colOff>571500</xdr:colOff>
      <xdr:row>79</xdr:row>
      <xdr:rowOff>57150</xdr:rowOff>
    </xdr:from>
    <xdr:to>
      <xdr:col>1</xdr:col>
      <xdr:colOff>676275</xdr:colOff>
      <xdr:row>79</xdr:row>
      <xdr:rowOff>161925</xdr:rowOff>
    </xdr:to>
    <xdr:sp macro="" textlink="">
      <xdr:nvSpPr>
        <xdr:cNvPr id="346773" name="AutoShape 377">
          <a:extLst>
            <a:ext uri="{FF2B5EF4-FFF2-40B4-BE49-F238E27FC236}">
              <a16:creationId xmlns:a16="http://schemas.microsoft.com/office/drawing/2014/main" id="{C4FB8FC6-01A6-4F78-B8DC-92CF9EC846B6}"/>
            </a:ext>
          </a:extLst>
        </xdr:cNvPr>
        <xdr:cNvSpPr>
          <a:spLocks noChangeArrowheads="1"/>
        </xdr:cNvSpPr>
      </xdr:nvSpPr>
      <xdr:spPr bwMode="auto">
        <a:xfrm>
          <a:off x="1266825" y="1360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80</xdr:row>
      <xdr:rowOff>0</xdr:rowOff>
    </xdr:from>
    <xdr:to>
      <xdr:col>2</xdr:col>
      <xdr:colOff>323850</xdr:colOff>
      <xdr:row>81</xdr:row>
      <xdr:rowOff>38100</xdr:rowOff>
    </xdr:to>
    <xdr:sp macro="" textlink="">
      <xdr:nvSpPr>
        <xdr:cNvPr id="11642" name="Text Box 378">
          <a:extLst>
            <a:ext uri="{FF2B5EF4-FFF2-40B4-BE49-F238E27FC236}">
              <a16:creationId xmlns:a16="http://schemas.microsoft.com/office/drawing/2014/main" id="{0071C57B-AF32-416C-8A55-3DBEF5D74856}"/>
            </a:ext>
          </a:extLst>
        </xdr:cNvPr>
        <xdr:cNvSpPr txBox="1">
          <a:spLocks noChangeArrowheads="1"/>
        </xdr:cNvSpPr>
      </xdr:nvSpPr>
      <xdr:spPr bwMode="auto">
        <a:xfrm>
          <a:off x="942975"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3" name="Text Box 379">
          <a:extLst>
            <a:ext uri="{FF2B5EF4-FFF2-40B4-BE49-F238E27FC236}">
              <a16:creationId xmlns:a16="http://schemas.microsoft.com/office/drawing/2014/main" id="{A7797AF1-A6AF-475F-BB53-5A00CDAA2DEE}"/>
            </a:ext>
          </a:extLst>
        </xdr:cNvPr>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4" name="Text Box 380">
          <a:extLst>
            <a:ext uri="{FF2B5EF4-FFF2-40B4-BE49-F238E27FC236}">
              <a16:creationId xmlns:a16="http://schemas.microsoft.com/office/drawing/2014/main" id="{A3660A02-E8FD-4848-B525-45F51C55F387}"/>
            </a:ext>
          </a:extLst>
        </xdr:cNvPr>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5" name="Text Box 381">
          <a:extLst>
            <a:ext uri="{FF2B5EF4-FFF2-40B4-BE49-F238E27FC236}">
              <a16:creationId xmlns:a16="http://schemas.microsoft.com/office/drawing/2014/main" id="{22CFC4E3-7B4E-4749-8DE9-B9908C6648EB}"/>
            </a:ext>
          </a:extLst>
        </xdr:cNvPr>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6" name="Text Box 382">
          <a:extLst>
            <a:ext uri="{FF2B5EF4-FFF2-40B4-BE49-F238E27FC236}">
              <a16:creationId xmlns:a16="http://schemas.microsoft.com/office/drawing/2014/main" id="{5977AC54-8B1C-4F94-9C52-6C039376BC5D}"/>
            </a:ext>
          </a:extLst>
        </xdr:cNvPr>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7" name="Text Box 383">
          <a:extLst>
            <a:ext uri="{FF2B5EF4-FFF2-40B4-BE49-F238E27FC236}">
              <a16:creationId xmlns:a16="http://schemas.microsoft.com/office/drawing/2014/main" id="{AE62CCAD-F30E-4B81-A37B-5AD017A92A71}"/>
            </a:ext>
          </a:extLst>
        </xdr:cNvPr>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78</xdr:row>
      <xdr:rowOff>9525</xdr:rowOff>
    </xdr:from>
    <xdr:to>
      <xdr:col>7</xdr:col>
      <xdr:colOff>66675</xdr:colOff>
      <xdr:row>78</xdr:row>
      <xdr:rowOff>114300</xdr:rowOff>
    </xdr:to>
    <xdr:sp macro="" textlink="">
      <xdr:nvSpPr>
        <xdr:cNvPr id="346780" name="Oval 384">
          <a:extLst>
            <a:ext uri="{FF2B5EF4-FFF2-40B4-BE49-F238E27FC236}">
              <a16:creationId xmlns:a16="http://schemas.microsoft.com/office/drawing/2014/main" id="{631F0D63-F5B9-4C28-9790-FE46570DBEC3}"/>
            </a:ext>
          </a:extLst>
        </xdr:cNvPr>
        <xdr:cNvSpPr>
          <a:spLocks noChangeArrowheads="1"/>
        </xdr:cNvSpPr>
      </xdr:nvSpPr>
      <xdr:spPr bwMode="auto">
        <a:xfrm>
          <a:off x="4772025" y="1338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57150</xdr:rowOff>
    </xdr:from>
    <xdr:to>
      <xdr:col>8</xdr:col>
      <xdr:colOff>180975</xdr:colOff>
      <xdr:row>78</xdr:row>
      <xdr:rowOff>95250</xdr:rowOff>
    </xdr:to>
    <xdr:sp macro="" textlink="">
      <xdr:nvSpPr>
        <xdr:cNvPr id="11649" name="公債費該当値テキスト">
          <a:extLst>
            <a:ext uri="{FF2B5EF4-FFF2-40B4-BE49-F238E27FC236}">
              <a16:creationId xmlns:a16="http://schemas.microsoft.com/office/drawing/2014/main" id="{87EE7386-1E58-4E21-9B38-46CF0A24BA09}"/>
            </a:ext>
          </a:extLst>
        </xdr:cNvPr>
        <xdr:cNvSpPr txBox="1">
          <a:spLocks noChangeArrowheads="1"/>
        </xdr:cNvSpPr>
      </xdr:nvSpPr>
      <xdr:spPr bwMode="auto">
        <a:xfrm>
          <a:off x="4914900" y="13258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5</xdr:col>
      <xdr:colOff>495300</xdr:colOff>
      <xdr:row>78</xdr:row>
      <xdr:rowOff>123825</xdr:rowOff>
    </xdr:from>
    <xdr:to>
      <xdr:col>5</xdr:col>
      <xdr:colOff>600075</xdr:colOff>
      <xdr:row>79</xdr:row>
      <xdr:rowOff>47625</xdr:rowOff>
    </xdr:to>
    <xdr:sp macro="" textlink="">
      <xdr:nvSpPr>
        <xdr:cNvPr id="346782" name="Oval 386">
          <a:extLst>
            <a:ext uri="{FF2B5EF4-FFF2-40B4-BE49-F238E27FC236}">
              <a16:creationId xmlns:a16="http://schemas.microsoft.com/office/drawing/2014/main" id="{A135AECF-8C35-462E-8653-8576C8D1C4E0}"/>
            </a:ext>
          </a:extLst>
        </xdr:cNvPr>
        <xdr:cNvSpPr>
          <a:spLocks noChangeArrowheads="1"/>
        </xdr:cNvSpPr>
      </xdr:nvSpPr>
      <xdr:spPr bwMode="auto">
        <a:xfrm>
          <a:off x="39338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85725</xdr:rowOff>
    </xdr:from>
    <xdr:to>
      <xdr:col>6</xdr:col>
      <xdr:colOff>219075</xdr:colOff>
      <xdr:row>78</xdr:row>
      <xdr:rowOff>123825</xdr:rowOff>
    </xdr:to>
    <xdr:sp macro="" textlink="">
      <xdr:nvSpPr>
        <xdr:cNvPr id="11651" name="Text Box 387">
          <a:extLst>
            <a:ext uri="{FF2B5EF4-FFF2-40B4-BE49-F238E27FC236}">
              <a16:creationId xmlns:a16="http://schemas.microsoft.com/office/drawing/2014/main" id="{E4D86E85-84AE-4EE1-93DB-B282786DE535}"/>
            </a:ext>
          </a:extLst>
        </xdr:cNvPr>
        <xdr:cNvSpPr txBox="1">
          <a:spLocks noChangeArrowheads="1"/>
        </xdr:cNvSpPr>
      </xdr:nvSpPr>
      <xdr:spPr bwMode="auto">
        <a:xfrm>
          <a:off x="3609975" y="13287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21.0</a:t>
          </a:r>
        </a:p>
      </xdr:txBody>
    </xdr:sp>
    <xdr:clientData/>
  </xdr:twoCellAnchor>
  <xdr:twoCellAnchor>
    <xdr:from>
      <xdr:col>4</xdr:col>
      <xdr:colOff>295275</xdr:colOff>
      <xdr:row>78</xdr:row>
      <xdr:rowOff>152400</xdr:rowOff>
    </xdr:from>
    <xdr:to>
      <xdr:col>4</xdr:col>
      <xdr:colOff>400050</xdr:colOff>
      <xdr:row>79</xdr:row>
      <xdr:rowOff>85725</xdr:rowOff>
    </xdr:to>
    <xdr:sp macro="" textlink="">
      <xdr:nvSpPr>
        <xdr:cNvPr id="346784" name="Oval 388">
          <a:extLst>
            <a:ext uri="{FF2B5EF4-FFF2-40B4-BE49-F238E27FC236}">
              <a16:creationId xmlns:a16="http://schemas.microsoft.com/office/drawing/2014/main" id="{947C1352-E09E-4CF5-B577-D6AE18EDB090}"/>
            </a:ext>
          </a:extLst>
        </xdr:cNvPr>
        <xdr:cNvSpPr>
          <a:spLocks noChangeArrowheads="1"/>
        </xdr:cNvSpPr>
      </xdr:nvSpPr>
      <xdr:spPr bwMode="auto">
        <a:xfrm>
          <a:off x="3048000" y="1352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123825</xdr:rowOff>
    </xdr:from>
    <xdr:to>
      <xdr:col>5</xdr:col>
      <xdr:colOff>38100</xdr:colOff>
      <xdr:row>78</xdr:row>
      <xdr:rowOff>161925</xdr:rowOff>
    </xdr:to>
    <xdr:sp macro="" textlink="">
      <xdr:nvSpPr>
        <xdr:cNvPr id="11653" name="Text Box 389">
          <a:extLst>
            <a:ext uri="{FF2B5EF4-FFF2-40B4-BE49-F238E27FC236}">
              <a16:creationId xmlns:a16="http://schemas.microsoft.com/office/drawing/2014/main" id="{73FF4926-6C94-453D-BB13-0294894047B4}"/>
            </a:ext>
          </a:extLst>
        </xdr:cNvPr>
        <xdr:cNvSpPr txBox="1">
          <a:spLocks noChangeArrowheads="1"/>
        </xdr:cNvSpPr>
      </xdr:nvSpPr>
      <xdr:spPr bwMode="auto">
        <a:xfrm>
          <a:off x="2714625" y="1332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a:t>
          </a:r>
        </a:p>
      </xdr:txBody>
    </xdr:sp>
    <xdr:clientData/>
  </xdr:twoCellAnchor>
  <xdr:twoCellAnchor>
    <xdr:from>
      <xdr:col>3</xdr:col>
      <xdr:colOff>95250</xdr:colOff>
      <xdr:row>79</xdr:row>
      <xdr:rowOff>28575</xdr:rowOff>
    </xdr:from>
    <xdr:to>
      <xdr:col>3</xdr:col>
      <xdr:colOff>190500</xdr:colOff>
      <xdr:row>79</xdr:row>
      <xdr:rowOff>133350</xdr:rowOff>
    </xdr:to>
    <xdr:sp macro="" textlink="">
      <xdr:nvSpPr>
        <xdr:cNvPr id="346786" name="Oval 390">
          <a:extLst>
            <a:ext uri="{FF2B5EF4-FFF2-40B4-BE49-F238E27FC236}">
              <a16:creationId xmlns:a16="http://schemas.microsoft.com/office/drawing/2014/main" id="{6DA3F7E8-D88F-4CE8-A7D6-597BE673E9C1}"/>
            </a:ext>
          </a:extLst>
        </xdr:cNvPr>
        <xdr:cNvSpPr>
          <a:spLocks noChangeArrowheads="1"/>
        </xdr:cNvSpPr>
      </xdr:nvSpPr>
      <xdr:spPr bwMode="auto">
        <a:xfrm>
          <a:off x="2162175" y="13573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0</xdr:rowOff>
    </xdr:from>
    <xdr:to>
      <xdr:col>3</xdr:col>
      <xdr:colOff>523875</xdr:colOff>
      <xdr:row>79</xdr:row>
      <xdr:rowOff>38100</xdr:rowOff>
    </xdr:to>
    <xdr:sp macro="" textlink="">
      <xdr:nvSpPr>
        <xdr:cNvPr id="11655" name="Text Box 391">
          <a:extLst>
            <a:ext uri="{FF2B5EF4-FFF2-40B4-BE49-F238E27FC236}">
              <a16:creationId xmlns:a16="http://schemas.microsoft.com/office/drawing/2014/main" id="{333D289B-A534-482D-B974-9C89244DD8EE}"/>
            </a:ext>
          </a:extLst>
        </xdr:cNvPr>
        <xdr:cNvSpPr txBox="1">
          <a:spLocks noChangeArrowheads="1"/>
        </xdr:cNvSpPr>
      </xdr:nvSpPr>
      <xdr:spPr bwMode="auto">
        <a:xfrm>
          <a:off x="1828800" y="1337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22.7</a:t>
          </a:r>
        </a:p>
      </xdr:txBody>
    </xdr:sp>
    <xdr:clientData/>
  </xdr:twoCellAnchor>
  <xdr:twoCellAnchor>
    <xdr:from>
      <xdr:col>1</xdr:col>
      <xdr:colOff>571500</xdr:colOff>
      <xdr:row>79</xdr:row>
      <xdr:rowOff>9525</xdr:rowOff>
    </xdr:from>
    <xdr:to>
      <xdr:col>1</xdr:col>
      <xdr:colOff>676275</xdr:colOff>
      <xdr:row>79</xdr:row>
      <xdr:rowOff>104775</xdr:rowOff>
    </xdr:to>
    <xdr:sp macro="" textlink="">
      <xdr:nvSpPr>
        <xdr:cNvPr id="346788" name="Oval 392">
          <a:extLst>
            <a:ext uri="{FF2B5EF4-FFF2-40B4-BE49-F238E27FC236}">
              <a16:creationId xmlns:a16="http://schemas.microsoft.com/office/drawing/2014/main" id="{B2DB85CA-8A04-42FB-A106-494DC76BF059}"/>
            </a:ext>
          </a:extLst>
        </xdr:cNvPr>
        <xdr:cNvSpPr>
          <a:spLocks noChangeArrowheads="1"/>
        </xdr:cNvSpPr>
      </xdr:nvSpPr>
      <xdr:spPr bwMode="auto">
        <a:xfrm>
          <a:off x="1266825" y="13554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142875</xdr:rowOff>
    </xdr:from>
    <xdr:to>
      <xdr:col>2</xdr:col>
      <xdr:colOff>323850</xdr:colOff>
      <xdr:row>79</xdr:row>
      <xdr:rowOff>9525</xdr:rowOff>
    </xdr:to>
    <xdr:sp macro="" textlink="">
      <xdr:nvSpPr>
        <xdr:cNvPr id="11657" name="Text Box 393">
          <a:extLst>
            <a:ext uri="{FF2B5EF4-FFF2-40B4-BE49-F238E27FC236}">
              <a16:creationId xmlns:a16="http://schemas.microsoft.com/office/drawing/2014/main" id="{5652539F-8043-4E42-928F-004ADE2D8E98}"/>
            </a:ext>
          </a:extLst>
        </xdr:cNvPr>
        <xdr:cNvSpPr txBox="1">
          <a:spLocks noChangeArrowheads="1"/>
        </xdr:cNvSpPr>
      </xdr:nvSpPr>
      <xdr:spPr bwMode="auto">
        <a:xfrm>
          <a:off x="942975" y="13344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8" name="Rectangle 394">
          <a:extLst>
            <a:ext uri="{FF2B5EF4-FFF2-40B4-BE49-F238E27FC236}">
              <a16:creationId xmlns:a16="http://schemas.microsoft.com/office/drawing/2014/main" id="{86453965-F298-44AC-A797-25BF6FF71A8D}"/>
            </a:ext>
          </a:extLst>
        </xdr:cNvPr>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9" name="Rectangle 395">
          <a:extLst>
            <a:ext uri="{FF2B5EF4-FFF2-40B4-BE49-F238E27FC236}">
              <a16:creationId xmlns:a16="http://schemas.microsoft.com/office/drawing/2014/main" id="{CD4FD1A3-038B-41CB-B06F-EE2DBBA84D19}"/>
            </a:ext>
          </a:extLst>
        </xdr:cNvPr>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0" name="Rectangle 396">
          <a:extLst>
            <a:ext uri="{FF2B5EF4-FFF2-40B4-BE49-F238E27FC236}">
              <a16:creationId xmlns:a16="http://schemas.microsoft.com/office/drawing/2014/main" id="{0D3532D4-C675-4A4F-8962-1D92C0F33CB1}"/>
            </a:ext>
          </a:extLst>
        </xdr:cNvPr>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59/88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1" name="Rectangle 397">
          <a:extLst>
            <a:ext uri="{FF2B5EF4-FFF2-40B4-BE49-F238E27FC236}">
              <a16:creationId xmlns:a16="http://schemas.microsoft.com/office/drawing/2014/main" id="{1CE40F32-0BCF-46B9-8862-93050A3D4361}"/>
            </a:ext>
          </a:extLst>
        </xdr:cNvPr>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2" name="Rectangle 398">
          <a:extLst>
            <a:ext uri="{FF2B5EF4-FFF2-40B4-BE49-F238E27FC236}">
              <a16:creationId xmlns:a16="http://schemas.microsoft.com/office/drawing/2014/main" id="{3ADB4816-D3B7-4808-AE3B-5D58F2129D2A}"/>
            </a:ext>
          </a:extLst>
        </xdr:cNvPr>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3" name="Rectangle 399">
          <a:extLst>
            <a:ext uri="{FF2B5EF4-FFF2-40B4-BE49-F238E27FC236}">
              <a16:creationId xmlns:a16="http://schemas.microsoft.com/office/drawing/2014/main" id="{821A5943-1597-4C31-BAD3-D904D4C60FBA}"/>
            </a:ext>
          </a:extLst>
        </xdr:cNvPr>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4" name="Rectangle 400">
          <a:extLst>
            <a:ext uri="{FF2B5EF4-FFF2-40B4-BE49-F238E27FC236}">
              <a16:creationId xmlns:a16="http://schemas.microsoft.com/office/drawing/2014/main" id="{1D83F313-C540-448A-850E-2652CE53CDAF}"/>
            </a:ext>
          </a:extLst>
        </xdr:cNvPr>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6797" name="Rectangle 401">
          <a:extLst>
            <a:ext uri="{FF2B5EF4-FFF2-40B4-BE49-F238E27FC236}">
              <a16:creationId xmlns:a16="http://schemas.microsoft.com/office/drawing/2014/main" id="{9D649DC0-BE1F-401C-9A02-78736E2B5B95}"/>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46798" name="Rectangle 402">
          <a:extLst>
            <a:ext uri="{FF2B5EF4-FFF2-40B4-BE49-F238E27FC236}">
              <a16:creationId xmlns:a16="http://schemas.microsoft.com/office/drawing/2014/main" id="{D8B30901-6D75-4DD8-A9EE-1651FDCD1ECF}"/>
            </a:ext>
          </a:extLst>
        </xdr:cNvPr>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7" name="Rectangle 403">
          <a:extLst>
            <a:ext uri="{FF2B5EF4-FFF2-40B4-BE49-F238E27FC236}">
              <a16:creationId xmlns:a16="http://schemas.microsoft.com/office/drawing/2014/main" id="{BCBC50B6-F7DC-426F-B76F-09D4C7DE08F4}"/>
            </a:ext>
          </a:extLst>
        </xdr:cNvPr>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2120" name="Rectangle 404">
          <a:extLst>
            <a:ext uri="{FF2B5EF4-FFF2-40B4-BE49-F238E27FC236}">
              <a16:creationId xmlns:a16="http://schemas.microsoft.com/office/drawing/2014/main" id="{9262E413-3769-4A4E-8CC7-4F19B1889CC4}"/>
            </a:ext>
          </a:extLst>
        </xdr:cNvPr>
        <xdr:cNvSpPr>
          <a:spLocks noChangeArrowheads="1"/>
        </xdr:cNvSpPr>
      </xdr:nvSpPr>
      <xdr:spPr bwMode="auto">
        <a:xfrm>
          <a:off x="17497425" y="12449175"/>
          <a:ext cx="5086350" cy="1905000"/>
        </a:xfrm>
        <a:prstGeom prst="rect">
          <a:avLst/>
        </a:prstGeom>
        <a:noFill/>
        <a:ln w="9525">
          <a:noFill/>
          <a:miter lim="800000"/>
          <a:headEnd/>
          <a:tailEnd/>
        </a:ln>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latin typeface="+mn-lt"/>
              <a:ea typeface="+mn-ea"/>
              <a:cs typeface="+mn-cs"/>
            </a:rPr>
            <a:t>人件費及び物件費での分析のとおり、</a:t>
          </a:r>
          <a:r>
            <a:rPr lang="ja-JP" altLang="ja-JP" sz="1100">
              <a:latin typeface="+mn-lt"/>
              <a:ea typeface="+mn-ea"/>
              <a:cs typeface="+mn-cs"/>
            </a:rPr>
            <a:t>平成</a:t>
          </a:r>
          <a:r>
            <a:rPr lang="en-US" altLang="ja-JP" sz="1100">
              <a:latin typeface="+mn-lt"/>
              <a:ea typeface="+mn-ea"/>
              <a:cs typeface="+mn-cs"/>
            </a:rPr>
            <a:t>22</a:t>
          </a:r>
          <a:r>
            <a:rPr lang="ja-JP" altLang="ja-JP" sz="1100">
              <a:latin typeface="+mn-lt"/>
              <a:ea typeface="+mn-ea"/>
              <a:cs typeface="+mn-cs"/>
            </a:rPr>
            <a:t>年度決算については、ロイヤル胎内パークホテル等観光関係施設が</a:t>
          </a:r>
          <a:r>
            <a:rPr lang="ja-JP" altLang="en-US" sz="1100">
              <a:latin typeface="+mn-lt"/>
              <a:ea typeface="+mn-ea"/>
              <a:cs typeface="+mn-cs"/>
            </a:rPr>
            <a:t>の運営移行によって、人件費及び物件費の数値が大きく変動しました。今後は、民間の経営手法によって経営改善が図られることにより、委託料の減少が期待されます。</a:t>
          </a:r>
          <a:endParaRPr lang="en-US" altLang="ja-JP" sz="1100">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ja-JP" sz="1100">
              <a:latin typeface="+mn-lt"/>
              <a:ea typeface="+mn-ea"/>
              <a:cs typeface="+mn-cs"/>
            </a:rPr>
            <a:t>数値の推移から現状維持及び抑制が図られている</a:t>
          </a:r>
          <a:r>
            <a:rPr lang="ja-JP" altLang="en-US" sz="1100">
              <a:latin typeface="+mn-lt"/>
              <a:ea typeface="+mn-ea"/>
              <a:cs typeface="+mn-cs"/>
            </a:rPr>
            <a:t>と考えられますが、</a:t>
          </a:r>
          <a:r>
            <a:rPr lang="ja-JP" altLang="ja-JP" sz="1100">
              <a:latin typeface="+mn-lt"/>
              <a:ea typeface="+mn-ea"/>
              <a:cs typeface="+mn-cs"/>
            </a:rPr>
            <a:t>今後も財政の健全性を維持していくよう行財政運営に努めます。</a:t>
          </a:r>
          <a:endParaRPr lang="ja-JP" altLang="ja-JP"/>
        </a:p>
      </xdr:txBody>
    </xdr:sp>
    <xdr:clientData/>
  </xdr:twoCellAnchor>
  <xdr:oneCellAnchor>
    <xdr:from>
      <xdr:col>18</xdr:col>
      <xdr:colOff>85725</xdr:colOff>
      <xdr:row>69</xdr:row>
      <xdr:rowOff>142875</xdr:rowOff>
    </xdr:from>
    <xdr:ext cx="133350" cy="152400"/>
    <xdr:sp macro="" textlink="">
      <xdr:nvSpPr>
        <xdr:cNvPr id="11669" name="Text Box 405">
          <a:extLst>
            <a:ext uri="{FF2B5EF4-FFF2-40B4-BE49-F238E27FC236}">
              <a16:creationId xmlns:a16="http://schemas.microsoft.com/office/drawing/2014/main" id="{01611669-687D-4926-BCF1-9DC21D816914}"/>
            </a:ext>
          </a:extLst>
        </xdr:cNvPr>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46802" name="Line 406">
          <a:extLst>
            <a:ext uri="{FF2B5EF4-FFF2-40B4-BE49-F238E27FC236}">
              <a16:creationId xmlns:a16="http://schemas.microsoft.com/office/drawing/2014/main" id="{9DF75CD5-5878-4484-B7FA-1151166A31FF}"/>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1" name="Text Box 407">
          <a:extLst>
            <a:ext uri="{FF2B5EF4-FFF2-40B4-BE49-F238E27FC236}">
              <a16:creationId xmlns:a16="http://schemas.microsoft.com/office/drawing/2014/main" id="{3125432C-BADA-4438-AA67-C2556A7D4941}"/>
            </a:ext>
          </a:extLst>
        </xdr:cNvPr>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346804" name="Line 408">
          <a:extLst>
            <a:ext uri="{FF2B5EF4-FFF2-40B4-BE49-F238E27FC236}">
              <a16:creationId xmlns:a16="http://schemas.microsoft.com/office/drawing/2014/main" id="{C7F16D48-7FDC-44AC-BE2E-6D548705FADE}"/>
            </a:ext>
          </a:extLst>
        </xdr:cNvPr>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3" name="Text Box 409">
          <a:extLst>
            <a:ext uri="{FF2B5EF4-FFF2-40B4-BE49-F238E27FC236}">
              <a16:creationId xmlns:a16="http://schemas.microsoft.com/office/drawing/2014/main" id="{A9F1A3F1-48D6-4BB0-9995-C3866284A49D}"/>
            </a:ext>
          </a:extLst>
        </xdr:cNvPr>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346806" name="Line 410">
          <a:extLst>
            <a:ext uri="{FF2B5EF4-FFF2-40B4-BE49-F238E27FC236}">
              <a16:creationId xmlns:a16="http://schemas.microsoft.com/office/drawing/2014/main" id="{E40642C9-7FF4-4713-96B3-6EF04CB341E7}"/>
            </a:ext>
          </a:extLst>
        </xdr:cNvPr>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5" name="Text Box 411">
          <a:extLst>
            <a:ext uri="{FF2B5EF4-FFF2-40B4-BE49-F238E27FC236}">
              <a16:creationId xmlns:a16="http://schemas.microsoft.com/office/drawing/2014/main" id="{F1A0DAA0-D7B2-4828-B708-35B9C2A9C329}"/>
            </a:ext>
          </a:extLst>
        </xdr:cNvPr>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346808" name="Line 412">
          <a:extLst>
            <a:ext uri="{FF2B5EF4-FFF2-40B4-BE49-F238E27FC236}">
              <a16:creationId xmlns:a16="http://schemas.microsoft.com/office/drawing/2014/main" id="{CDBE0AEC-B935-4C98-BC13-0C8BF2F5B02F}"/>
            </a:ext>
          </a:extLst>
        </xdr:cNvPr>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7" name="Text Box 413">
          <a:extLst>
            <a:ext uri="{FF2B5EF4-FFF2-40B4-BE49-F238E27FC236}">
              <a16:creationId xmlns:a16="http://schemas.microsoft.com/office/drawing/2014/main" id="{9A3FC797-CF80-4329-8ABC-FAF54A0E829A}"/>
            </a:ext>
          </a:extLst>
        </xdr:cNvPr>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346810" name="Line 414">
          <a:extLst>
            <a:ext uri="{FF2B5EF4-FFF2-40B4-BE49-F238E27FC236}">
              <a16:creationId xmlns:a16="http://schemas.microsoft.com/office/drawing/2014/main" id="{96D2A874-ECC4-43DD-8BEA-58B34EA6EBB3}"/>
            </a:ext>
          </a:extLst>
        </xdr:cNvPr>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9" name="Text Box 415">
          <a:extLst>
            <a:ext uri="{FF2B5EF4-FFF2-40B4-BE49-F238E27FC236}">
              <a16:creationId xmlns:a16="http://schemas.microsoft.com/office/drawing/2014/main" id="{D6E71405-2192-4D4A-8046-2201B660FC3D}"/>
            </a:ext>
          </a:extLst>
        </xdr:cNvPr>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46812" name="Line 416">
          <a:extLst>
            <a:ext uri="{FF2B5EF4-FFF2-40B4-BE49-F238E27FC236}">
              <a16:creationId xmlns:a16="http://schemas.microsoft.com/office/drawing/2014/main" id="{88F12429-0E98-4BAF-8F35-950AFD675C55}"/>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1" name="Text Box 417">
          <a:extLst>
            <a:ext uri="{FF2B5EF4-FFF2-40B4-BE49-F238E27FC236}">
              <a16:creationId xmlns:a16="http://schemas.microsoft.com/office/drawing/2014/main" id="{5F9D7CD1-F221-4D1A-8EE3-F0459A6A0564}"/>
            </a:ext>
          </a:extLst>
        </xdr:cNvPr>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6814" name="公債費以外グラフ枠">
          <a:extLst>
            <a:ext uri="{FF2B5EF4-FFF2-40B4-BE49-F238E27FC236}">
              <a16:creationId xmlns:a16="http://schemas.microsoft.com/office/drawing/2014/main" id="{084E915B-6E3C-4AA3-B686-5E2B5479B299}"/>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19050</xdr:rowOff>
    </xdr:from>
    <xdr:to>
      <xdr:col>24</xdr:col>
      <xdr:colOff>28575</xdr:colOff>
      <xdr:row>80</xdr:row>
      <xdr:rowOff>152400</xdr:rowOff>
    </xdr:to>
    <xdr:sp macro="" textlink="">
      <xdr:nvSpPr>
        <xdr:cNvPr id="346815" name="Line 419">
          <a:extLst>
            <a:ext uri="{FF2B5EF4-FFF2-40B4-BE49-F238E27FC236}">
              <a16:creationId xmlns:a16="http://schemas.microsoft.com/office/drawing/2014/main" id="{98ADF9DB-700E-4F03-9D16-2EA68DC4D5BE}"/>
            </a:ext>
          </a:extLst>
        </xdr:cNvPr>
        <xdr:cNvSpPr>
          <a:spLocks noChangeShapeType="1"/>
        </xdr:cNvSpPr>
      </xdr:nvSpPr>
      <xdr:spPr bwMode="auto">
        <a:xfrm flipV="1">
          <a:off x="16506825" y="1270635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4" name="公債費以外最小値テキスト">
          <a:extLst>
            <a:ext uri="{FF2B5EF4-FFF2-40B4-BE49-F238E27FC236}">
              <a16:creationId xmlns:a16="http://schemas.microsoft.com/office/drawing/2014/main" id="{A899ED09-4287-48D5-9E80-EAFA45E2BA3F}"/>
            </a:ext>
          </a:extLst>
        </xdr:cNvPr>
        <xdr:cNvSpPr txBox="1">
          <a:spLocks noChangeArrowheads="1"/>
        </xdr:cNvSpPr>
      </xdr:nvSpPr>
      <xdr:spPr bwMode="auto">
        <a:xfrm>
          <a:off x="16602075"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78.1</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346817" name="Line 421">
          <a:extLst>
            <a:ext uri="{FF2B5EF4-FFF2-40B4-BE49-F238E27FC236}">
              <a16:creationId xmlns:a16="http://schemas.microsoft.com/office/drawing/2014/main" id="{62C019E2-5B9C-48BF-92FA-3445CEA94F6C}"/>
            </a:ext>
          </a:extLst>
        </xdr:cNvPr>
        <xdr:cNvSpPr>
          <a:spLocks noChangeShapeType="1"/>
        </xdr:cNvSpPr>
      </xdr:nvSpPr>
      <xdr:spPr bwMode="auto">
        <a:xfrm>
          <a:off x="16421100" y="1386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133350</xdr:rowOff>
    </xdr:from>
    <xdr:to>
      <xdr:col>25</xdr:col>
      <xdr:colOff>200025</xdr:colOff>
      <xdr:row>74</xdr:row>
      <xdr:rowOff>0</xdr:rowOff>
    </xdr:to>
    <xdr:sp macro="" textlink="">
      <xdr:nvSpPr>
        <xdr:cNvPr id="11686" name="公債費以外最大値テキスト">
          <a:extLst>
            <a:ext uri="{FF2B5EF4-FFF2-40B4-BE49-F238E27FC236}">
              <a16:creationId xmlns:a16="http://schemas.microsoft.com/office/drawing/2014/main" id="{FB0BAFD2-B454-4FEC-89D1-929E35748F49}"/>
            </a:ext>
          </a:extLst>
        </xdr:cNvPr>
        <xdr:cNvSpPr txBox="1">
          <a:spLocks noChangeArrowheads="1"/>
        </xdr:cNvSpPr>
      </xdr:nvSpPr>
      <xdr:spPr bwMode="auto">
        <a:xfrm>
          <a:off x="16602075" y="12477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52.6</a:t>
          </a:r>
        </a:p>
      </xdr:txBody>
    </xdr:sp>
    <xdr:clientData/>
  </xdr:twoCellAnchor>
  <xdr:twoCellAnchor>
    <xdr:from>
      <xdr:col>23</xdr:col>
      <xdr:colOff>628650</xdr:colOff>
      <xdr:row>74</xdr:row>
      <xdr:rowOff>19050</xdr:rowOff>
    </xdr:from>
    <xdr:to>
      <xdr:col>24</xdr:col>
      <xdr:colOff>123825</xdr:colOff>
      <xdr:row>74</xdr:row>
      <xdr:rowOff>19050</xdr:rowOff>
    </xdr:to>
    <xdr:sp macro="" textlink="">
      <xdr:nvSpPr>
        <xdr:cNvPr id="346819" name="Line 423">
          <a:extLst>
            <a:ext uri="{FF2B5EF4-FFF2-40B4-BE49-F238E27FC236}">
              <a16:creationId xmlns:a16="http://schemas.microsoft.com/office/drawing/2014/main" id="{ED434DE0-A0F9-45C5-A848-E5B6C0379163}"/>
            </a:ext>
          </a:extLst>
        </xdr:cNvPr>
        <xdr:cNvSpPr>
          <a:spLocks noChangeShapeType="1"/>
        </xdr:cNvSpPr>
      </xdr:nvSpPr>
      <xdr:spPr bwMode="auto">
        <a:xfrm>
          <a:off x="16421100" y="12706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66675</xdr:rowOff>
    </xdr:from>
    <xdr:to>
      <xdr:col>24</xdr:col>
      <xdr:colOff>28575</xdr:colOff>
      <xdr:row>78</xdr:row>
      <xdr:rowOff>152400</xdr:rowOff>
    </xdr:to>
    <xdr:sp macro="" textlink="">
      <xdr:nvSpPr>
        <xdr:cNvPr id="346820" name="Line 424">
          <a:extLst>
            <a:ext uri="{FF2B5EF4-FFF2-40B4-BE49-F238E27FC236}">
              <a16:creationId xmlns:a16="http://schemas.microsoft.com/office/drawing/2014/main" id="{9D6CADD4-AD1D-4E3C-A149-E7D56F3F99E5}"/>
            </a:ext>
          </a:extLst>
        </xdr:cNvPr>
        <xdr:cNvSpPr>
          <a:spLocks noChangeShapeType="1"/>
        </xdr:cNvSpPr>
      </xdr:nvSpPr>
      <xdr:spPr bwMode="auto">
        <a:xfrm flipV="1">
          <a:off x="15668625" y="134397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104775</xdr:rowOff>
    </xdr:from>
    <xdr:to>
      <xdr:col>25</xdr:col>
      <xdr:colOff>200025</xdr:colOff>
      <xdr:row>77</xdr:row>
      <xdr:rowOff>142875</xdr:rowOff>
    </xdr:to>
    <xdr:sp macro="" textlink="">
      <xdr:nvSpPr>
        <xdr:cNvPr id="11689" name="公債費以外平均値テキスト">
          <a:extLst>
            <a:ext uri="{FF2B5EF4-FFF2-40B4-BE49-F238E27FC236}">
              <a16:creationId xmlns:a16="http://schemas.microsoft.com/office/drawing/2014/main" id="{11150652-C43A-43A2-8586-8C7D5ED48BAC}"/>
            </a:ext>
          </a:extLst>
        </xdr:cNvPr>
        <xdr:cNvSpPr txBox="1">
          <a:spLocks noChangeArrowheads="1"/>
        </xdr:cNvSpPr>
      </xdr:nvSpPr>
      <xdr:spPr bwMode="auto">
        <a:xfrm>
          <a:off x="16602075" y="1313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23</xdr:col>
      <xdr:colOff>666750</xdr:colOff>
      <xdr:row>77</xdr:row>
      <xdr:rowOff>57150</xdr:rowOff>
    </xdr:from>
    <xdr:to>
      <xdr:col>24</xdr:col>
      <xdr:colOff>85725</xdr:colOff>
      <xdr:row>77</xdr:row>
      <xdr:rowOff>161925</xdr:rowOff>
    </xdr:to>
    <xdr:sp macro="" textlink="">
      <xdr:nvSpPr>
        <xdr:cNvPr id="346822" name="AutoShape 426">
          <a:extLst>
            <a:ext uri="{FF2B5EF4-FFF2-40B4-BE49-F238E27FC236}">
              <a16:creationId xmlns:a16="http://schemas.microsoft.com/office/drawing/2014/main" id="{A9B8B202-DFDB-4299-9F9A-12AED9697FAA}"/>
            </a:ext>
          </a:extLst>
        </xdr:cNvPr>
        <xdr:cNvSpPr>
          <a:spLocks noChangeArrowheads="1"/>
        </xdr:cNvSpPr>
      </xdr:nvSpPr>
      <xdr:spPr bwMode="auto">
        <a:xfrm>
          <a:off x="164592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152400</xdr:rowOff>
    </xdr:from>
    <xdr:to>
      <xdr:col>22</xdr:col>
      <xdr:colOff>561975</xdr:colOff>
      <xdr:row>79</xdr:row>
      <xdr:rowOff>0</xdr:rowOff>
    </xdr:to>
    <xdr:sp macro="" textlink="">
      <xdr:nvSpPr>
        <xdr:cNvPr id="346823" name="Line 427">
          <a:extLst>
            <a:ext uri="{FF2B5EF4-FFF2-40B4-BE49-F238E27FC236}">
              <a16:creationId xmlns:a16="http://schemas.microsoft.com/office/drawing/2014/main" id="{920C44A3-B3D3-406F-88AF-4FF478FE3A09}"/>
            </a:ext>
          </a:extLst>
        </xdr:cNvPr>
        <xdr:cNvSpPr>
          <a:spLocks noChangeShapeType="1"/>
        </xdr:cNvSpPr>
      </xdr:nvSpPr>
      <xdr:spPr bwMode="auto">
        <a:xfrm flipV="1">
          <a:off x="14782800" y="13525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142875</xdr:rowOff>
    </xdr:from>
    <xdr:to>
      <xdr:col>22</xdr:col>
      <xdr:colOff>619125</xdr:colOff>
      <xdr:row>78</xdr:row>
      <xdr:rowOff>76200</xdr:rowOff>
    </xdr:to>
    <xdr:sp macro="" textlink="">
      <xdr:nvSpPr>
        <xdr:cNvPr id="346824" name="AutoShape 428">
          <a:extLst>
            <a:ext uri="{FF2B5EF4-FFF2-40B4-BE49-F238E27FC236}">
              <a16:creationId xmlns:a16="http://schemas.microsoft.com/office/drawing/2014/main" id="{8507220C-2978-46B4-8243-00E7C008D4BA}"/>
            </a:ext>
          </a:extLst>
        </xdr:cNvPr>
        <xdr:cNvSpPr>
          <a:spLocks noChangeArrowheads="1"/>
        </xdr:cNvSpPr>
      </xdr:nvSpPr>
      <xdr:spPr bwMode="auto">
        <a:xfrm>
          <a:off x="15621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114300</xdr:rowOff>
    </xdr:from>
    <xdr:to>
      <xdr:col>23</xdr:col>
      <xdr:colOff>228600</xdr:colOff>
      <xdr:row>77</xdr:row>
      <xdr:rowOff>152400</xdr:rowOff>
    </xdr:to>
    <xdr:sp macro="" textlink="">
      <xdr:nvSpPr>
        <xdr:cNvPr id="11693" name="Text Box 429">
          <a:extLst>
            <a:ext uri="{FF2B5EF4-FFF2-40B4-BE49-F238E27FC236}">
              <a16:creationId xmlns:a16="http://schemas.microsoft.com/office/drawing/2014/main" id="{634A5002-DEEB-458B-9AA9-480BEB09999E}"/>
            </a:ext>
          </a:extLst>
        </xdr:cNvPr>
        <xdr:cNvSpPr txBox="1">
          <a:spLocks noChangeArrowheads="1"/>
        </xdr:cNvSpPr>
      </xdr:nvSpPr>
      <xdr:spPr bwMode="auto">
        <a:xfrm>
          <a:off x="15287625" y="13144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67.8</a:t>
          </a:r>
        </a:p>
      </xdr:txBody>
    </xdr:sp>
    <xdr:clientData/>
  </xdr:twoCellAnchor>
  <xdr:twoCellAnchor>
    <xdr:from>
      <xdr:col>20</xdr:col>
      <xdr:colOff>161925</xdr:colOff>
      <xdr:row>79</xdr:row>
      <xdr:rowOff>0</xdr:rowOff>
    </xdr:from>
    <xdr:to>
      <xdr:col>21</xdr:col>
      <xdr:colOff>361950</xdr:colOff>
      <xdr:row>79</xdr:row>
      <xdr:rowOff>66675</xdr:rowOff>
    </xdr:to>
    <xdr:sp macro="" textlink="">
      <xdr:nvSpPr>
        <xdr:cNvPr id="346826" name="Line 430">
          <a:extLst>
            <a:ext uri="{FF2B5EF4-FFF2-40B4-BE49-F238E27FC236}">
              <a16:creationId xmlns:a16="http://schemas.microsoft.com/office/drawing/2014/main" id="{E72AFD41-B276-4690-AD8B-FFDA590C8188}"/>
            </a:ext>
          </a:extLst>
        </xdr:cNvPr>
        <xdr:cNvSpPr>
          <a:spLocks noChangeShapeType="1"/>
        </xdr:cNvSpPr>
      </xdr:nvSpPr>
      <xdr:spPr bwMode="auto">
        <a:xfrm flipV="1">
          <a:off x="13896975" y="13544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142875</xdr:rowOff>
    </xdr:from>
    <xdr:to>
      <xdr:col>21</xdr:col>
      <xdr:colOff>409575</xdr:colOff>
      <xdr:row>78</xdr:row>
      <xdr:rowOff>76200</xdr:rowOff>
    </xdr:to>
    <xdr:sp macro="" textlink="">
      <xdr:nvSpPr>
        <xdr:cNvPr id="346827" name="AutoShape 431">
          <a:extLst>
            <a:ext uri="{FF2B5EF4-FFF2-40B4-BE49-F238E27FC236}">
              <a16:creationId xmlns:a16="http://schemas.microsoft.com/office/drawing/2014/main" id="{F3DD4AD7-4BBE-4211-AFFC-D269E6BB66B8}"/>
            </a:ext>
          </a:extLst>
        </xdr:cNvPr>
        <xdr:cNvSpPr>
          <a:spLocks noChangeArrowheads="1"/>
        </xdr:cNvSpPr>
      </xdr:nvSpPr>
      <xdr:spPr bwMode="auto">
        <a:xfrm>
          <a:off x="14735175" y="13344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114300</xdr:rowOff>
    </xdr:from>
    <xdr:to>
      <xdr:col>22</xdr:col>
      <xdr:colOff>57150</xdr:colOff>
      <xdr:row>77</xdr:row>
      <xdr:rowOff>152400</xdr:rowOff>
    </xdr:to>
    <xdr:sp macro="" textlink="">
      <xdr:nvSpPr>
        <xdr:cNvPr id="11696" name="Text Box 432">
          <a:extLst>
            <a:ext uri="{FF2B5EF4-FFF2-40B4-BE49-F238E27FC236}">
              <a16:creationId xmlns:a16="http://schemas.microsoft.com/office/drawing/2014/main" id="{1007F6E1-6029-4691-B999-D721FC998C7A}"/>
            </a:ext>
          </a:extLst>
        </xdr:cNvPr>
        <xdr:cNvSpPr txBox="1">
          <a:spLocks noChangeArrowheads="1"/>
        </xdr:cNvSpPr>
      </xdr:nvSpPr>
      <xdr:spPr bwMode="auto">
        <a:xfrm>
          <a:off x="14401800"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67.7</a:t>
          </a:r>
        </a:p>
      </xdr:txBody>
    </xdr:sp>
    <xdr:clientData/>
  </xdr:twoCellAnchor>
  <xdr:twoCellAnchor>
    <xdr:from>
      <xdr:col>18</xdr:col>
      <xdr:colOff>638175</xdr:colOff>
      <xdr:row>78</xdr:row>
      <xdr:rowOff>85725</xdr:rowOff>
    </xdr:from>
    <xdr:to>
      <xdr:col>20</xdr:col>
      <xdr:colOff>161925</xdr:colOff>
      <xdr:row>79</xdr:row>
      <xdr:rowOff>66675</xdr:rowOff>
    </xdr:to>
    <xdr:sp macro="" textlink="">
      <xdr:nvSpPr>
        <xdr:cNvPr id="346829" name="Line 433">
          <a:extLst>
            <a:ext uri="{FF2B5EF4-FFF2-40B4-BE49-F238E27FC236}">
              <a16:creationId xmlns:a16="http://schemas.microsoft.com/office/drawing/2014/main" id="{7DF2A88F-E4E0-4339-BC7C-EBC21CAE5903}"/>
            </a:ext>
          </a:extLst>
        </xdr:cNvPr>
        <xdr:cNvSpPr>
          <a:spLocks noChangeShapeType="1"/>
        </xdr:cNvSpPr>
      </xdr:nvSpPr>
      <xdr:spPr bwMode="auto">
        <a:xfrm>
          <a:off x="13001625" y="134588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28575</xdr:rowOff>
    </xdr:from>
    <xdr:to>
      <xdr:col>20</xdr:col>
      <xdr:colOff>209550</xdr:colOff>
      <xdr:row>78</xdr:row>
      <xdr:rowOff>123825</xdr:rowOff>
    </xdr:to>
    <xdr:sp macro="" textlink="">
      <xdr:nvSpPr>
        <xdr:cNvPr id="346830" name="AutoShape 434">
          <a:extLst>
            <a:ext uri="{FF2B5EF4-FFF2-40B4-BE49-F238E27FC236}">
              <a16:creationId xmlns:a16="http://schemas.microsoft.com/office/drawing/2014/main" id="{F99C7D94-8909-4B99-91BD-DD57CF37655E}"/>
            </a:ext>
          </a:extLst>
        </xdr:cNvPr>
        <xdr:cNvSpPr>
          <a:spLocks noChangeArrowheads="1"/>
        </xdr:cNvSpPr>
      </xdr:nvSpPr>
      <xdr:spPr bwMode="auto">
        <a:xfrm>
          <a:off x="13839825"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161925</xdr:rowOff>
    </xdr:from>
    <xdr:to>
      <xdr:col>20</xdr:col>
      <xdr:colOff>542925</xdr:colOff>
      <xdr:row>78</xdr:row>
      <xdr:rowOff>28575</xdr:rowOff>
    </xdr:to>
    <xdr:sp macro="" textlink="">
      <xdr:nvSpPr>
        <xdr:cNvPr id="11699" name="Text Box 435">
          <a:extLst>
            <a:ext uri="{FF2B5EF4-FFF2-40B4-BE49-F238E27FC236}">
              <a16:creationId xmlns:a16="http://schemas.microsoft.com/office/drawing/2014/main" id="{AEA3491D-4332-4231-AFBD-10348DFE35DC}"/>
            </a:ext>
          </a:extLst>
        </xdr:cNvPr>
        <xdr:cNvSpPr txBox="1">
          <a:spLocks noChangeArrowheads="1"/>
        </xdr:cNvSpPr>
      </xdr:nvSpPr>
      <xdr:spPr bwMode="auto">
        <a:xfrm>
          <a:off x="1351597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346832" name="AutoShape 436">
          <a:extLst>
            <a:ext uri="{FF2B5EF4-FFF2-40B4-BE49-F238E27FC236}">
              <a16:creationId xmlns:a16="http://schemas.microsoft.com/office/drawing/2014/main" id="{19201A0E-F25B-4C0F-A44F-97DE277A2F43}"/>
            </a:ext>
          </a:extLst>
        </xdr:cNvPr>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114300</xdr:rowOff>
    </xdr:from>
    <xdr:to>
      <xdr:col>19</xdr:col>
      <xdr:colOff>333375</xdr:colOff>
      <xdr:row>77</xdr:row>
      <xdr:rowOff>152400</xdr:rowOff>
    </xdr:to>
    <xdr:sp macro="" textlink="">
      <xdr:nvSpPr>
        <xdr:cNvPr id="11701" name="Text Box 437">
          <a:extLst>
            <a:ext uri="{FF2B5EF4-FFF2-40B4-BE49-F238E27FC236}">
              <a16:creationId xmlns:a16="http://schemas.microsoft.com/office/drawing/2014/main" id="{8C505E19-8937-44A0-A24E-4415DBCB33A7}"/>
            </a:ext>
          </a:extLst>
        </xdr:cNvPr>
        <xdr:cNvSpPr txBox="1">
          <a:spLocks noChangeArrowheads="1"/>
        </xdr:cNvSpPr>
      </xdr:nvSpPr>
      <xdr:spPr bwMode="auto">
        <a:xfrm>
          <a:off x="12620625"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2" name="Text Box 438">
          <a:extLst>
            <a:ext uri="{FF2B5EF4-FFF2-40B4-BE49-F238E27FC236}">
              <a16:creationId xmlns:a16="http://schemas.microsoft.com/office/drawing/2014/main" id="{33F2C51E-E5D5-4345-A235-4D4760FE1974}"/>
            </a:ext>
          </a:extLst>
        </xdr:cNvPr>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3" name="Text Box 439">
          <a:extLst>
            <a:ext uri="{FF2B5EF4-FFF2-40B4-BE49-F238E27FC236}">
              <a16:creationId xmlns:a16="http://schemas.microsoft.com/office/drawing/2014/main" id="{E2F6B22D-B6F7-443A-A725-BD65A64AD472}"/>
            </a:ext>
          </a:extLst>
        </xdr:cNvPr>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4" name="Text Box 440">
          <a:extLst>
            <a:ext uri="{FF2B5EF4-FFF2-40B4-BE49-F238E27FC236}">
              <a16:creationId xmlns:a16="http://schemas.microsoft.com/office/drawing/2014/main" id="{AB780629-EC9E-4DA5-97A7-AD75A4D3BD15}"/>
            </a:ext>
          </a:extLst>
        </xdr:cNvPr>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5" name="Text Box 441">
          <a:extLst>
            <a:ext uri="{FF2B5EF4-FFF2-40B4-BE49-F238E27FC236}">
              <a16:creationId xmlns:a16="http://schemas.microsoft.com/office/drawing/2014/main" id="{99AA4C33-60A0-432A-A3FD-8FDC86B7985B}"/>
            </a:ext>
          </a:extLst>
        </xdr:cNvPr>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6" name="Text Box 442">
          <a:extLst>
            <a:ext uri="{FF2B5EF4-FFF2-40B4-BE49-F238E27FC236}">
              <a16:creationId xmlns:a16="http://schemas.microsoft.com/office/drawing/2014/main" id="{002A0528-AF9E-4537-B870-85578CFDFF97}"/>
            </a:ext>
          </a:extLst>
        </xdr:cNvPr>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78</xdr:row>
      <xdr:rowOff>19050</xdr:rowOff>
    </xdr:from>
    <xdr:to>
      <xdr:col>24</xdr:col>
      <xdr:colOff>85725</xdr:colOff>
      <xdr:row>78</xdr:row>
      <xdr:rowOff>114300</xdr:rowOff>
    </xdr:to>
    <xdr:sp macro="" textlink="">
      <xdr:nvSpPr>
        <xdr:cNvPr id="346839" name="Oval 443">
          <a:extLst>
            <a:ext uri="{FF2B5EF4-FFF2-40B4-BE49-F238E27FC236}">
              <a16:creationId xmlns:a16="http://schemas.microsoft.com/office/drawing/2014/main" id="{1A028AC9-A167-41B6-A687-C65F5BB46D70}"/>
            </a:ext>
          </a:extLst>
        </xdr:cNvPr>
        <xdr:cNvSpPr>
          <a:spLocks noChangeArrowheads="1"/>
        </xdr:cNvSpPr>
      </xdr:nvSpPr>
      <xdr:spPr bwMode="auto">
        <a:xfrm>
          <a:off x="16459200" y="1339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19050</xdr:rowOff>
    </xdr:from>
    <xdr:to>
      <xdr:col>25</xdr:col>
      <xdr:colOff>200025</xdr:colOff>
      <xdr:row>79</xdr:row>
      <xdr:rowOff>57150</xdr:rowOff>
    </xdr:to>
    <xdr:sp macro="" textlink="">
      <xdr:nvSpPr>
        <xdr:cNvPr id="11708" name="公債費以外該当値テキスト">
          <a:extLst>
            <a:ext uri="{FF2B5EF4-FFF2-40B4-BE49-F238E27FC236}">
              <a16:creationId xmlns:a16="http://schemas.microsoft.com/office/drawing/2014/main" id="{49A5DCBD-14AC-469F-90B9-3EDC1F8EF9A4}"/>
            </a:ext>
          </a:extLst>
        </xdr:cNvPr>
        <xdr:cNvSpPr txBox="1">
          <a:spLocks noChangeArrowheads="1"/>
        </xdr:cNvSpPr>
      </xdr:nvSpPr>
      <xdr:spPr bwMode="auto">
        <a:xfrm>
          <a:off x="16602075" y="1339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68.7</a:t>
          </a:r>
        </a:p>
      </xdr:txBody>
    </xdr:sp>
    <xdr:clientData/>
  </xdr:twoCellAnchor>
  <xdr:twoCellAnchor>
    <xdr:from>
      <xdr:col>22</xdr:col>
      <xdr:colOff>514350</xdr:colOff>
      <xdr:row>78</xdr:row>
      <xdr:rowOff>104775</xdr:rowOff>
    </xdr:from>
    <xdr:to>
      <xdr:col>22</xdr:col>
      <xdr:colOff>619125</xdr:colOff>
      <xdr:row>79</xdr:row>
      <xdr:rowOff>38100</xdr:rowOff>
    </xdr:to>
    <xdr:sp macro="" textlink="">
      <xdr:nvSpPr>
        <xdr:cNvPr id="346841" name="Oval 445">
          <a:extLst>
            <a:ext uri="{FF2B5EF4-FFF2-40B4-BE49-F238E27FC236}">
              <a16:creationId xmlns:a16="http://schemas.microsoft.com/office/drawing/2014/main" id="{80082006-423E-4D14-9681-F2D30FE1FE45}"/>
            </a:ext>
          </a:extLst>
        </xdr:cNvPr>
        <xdr:cNvSpPr>
          <a:spLocks noChangeArrowheads="1"/>
        </xdr:cNvSpPr>
      </xdr:nvSpPr>
      <xdr:spPr bwMode="auto">
        <a:xfrm>
          <a:off x="15621000"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47625</xdr:rowOff>
    </xdr:from>
    <xdr:to>
      <xdr:col>23</xdr:col>
      <xdr:colOff>228600</xdr:colOff>
      <xdr:row>80</xdr:row>
      <xdr:rowOff>85725</xdr:rowOff>
    </xdr:to>
    <xdr:sp macro="" textlink="">
      <xdr:nvSpPr>
        <xdr:cNvPr id="11710" name="Text Box 446">
          <a:extLst>
            <a:ext uri="{FF2B5EF4-FFF2-40B4-BE49-F238E27FC236}">
              <a16:creationId xmlns:a16="http://schemas.microsoft.com/office/drawing/2014/main" id="{77A18D97-D722-4076-950F-BA4C2D51FE8B}"/>
            </a:ext>
          </a:extLst>
        </xdr:cNvPr>
        <xdr:cNvSpPr txBox="1">
          <a:spLocks noChangeArrowheads="1"/>
        </xdr:cNvSpPr>
      </xdr:nvSpPr>
      <xdr:spPr bwMode="auto">
        <a:xfrm>
          <a:off x="15287625" y="13592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70.6</a:t>
          </a:r>
        </a:p>
      </xdr:txBody>
    </xdr:sp>
    <xdr:clientData/>
  </xdr:twoCellAnchor>
  <xdr:twoCellAnchor>
    <xdr:from>
      <xdr:col>21</xdr:col>
      <xdr:colOff>314325</xdr:colOff>
      <xdr:row>78</xdr:row>
      <xdr:rowOff>123825</xdr:rowOff>
    </xdr:from>
    <xdr:to>
      <xdr:col>21</xdr:col>
      <xdr:colOff>409575</xdr:colOff>
      <xdr:row>79</xdr:row>
      <xdr:rowOff>47625</xdr:rowOff>
    </xdr:to>
    <xdr:sp macro="" textlink="">
      <xdr:nvSpPr>
        <xdr:cNvPr id="346843" name="Oval 447">
          <a:extLst>
            <a:ext uri="{FF2B5EF4-FFF2-40B4-BE49-F238E27FC236}">
              <a16:creationId xmlns:a16="http://schemas.microsoft.com/office/drawing/2014/main" id="{A76FF2D5-A4BA-4CC0-852E-9B089A0799C8}"/>
            </a:ext>
          </a:extLst>
        </xdr:cNvPr>
        <xdr:cNvSpPr>
          <a:spLocks noChangeArrowheads="1"/>
        </xdr:cNvSpPr>
      </xdr:nvSpPr>
      <xdr:spPr bwMode="auto">
        <a:xfrm>
          <a:off x="14735175" y="13496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66675</xdr:rowOff>
    </xdr:from>
    <xdr:to>
      <xdr:col>22</xdr:col>
      <xdr:colOff>57150</xdr:colOff>
      <xdr:row>80</xdr:row>
      <xdr:rowOff>104775</xdr:rowOff>
    </xdr:to>
    <xdr:sp macro="" textlink="">
      <xdr:nvSpPr>
        <xdr:cNvPr id="11712" name="Text Box 448">
          <a:extLst>
            <a:ext uri="{FF2B5EF4-FFF2-40B4-BE49-F238E27FC236}">
              <a16:creationId xmlns:a16="http://schemas.microsoft.com/office/drawing/2014/main" id="{73CBA7D5-A673-441A-89D0-FB81B55796F8}"/>
            </a:ext>
          </a:extLst>
        </xdr:cNvPr>
        <xdr:cNvSpPr txBox="1">
          <a:spLocks noChangeArrowheads="1"/>
        </xdr:cNvSpPr>
      </xdr:nvSpPr>
      <xdr:spPr bwMode="auto">
        <a:xfrm>
          <a:off x="14401800" y="1361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71.0</a:t>
          </a:r>
        </a:p>
      </xdr:txBody>
    </xdr:sp>
    <xdr:clientData/>
  </xdr:twoCellAnchor>
  <xdr:twoCellAnchor>
    <xdr:from>
      <xdr:col>20</xdr:col>
      <xdr:colOff>104775</xdr:colOff>
      <xdr:row>79</xdr:row>
      <xdr:rowOff>19050</xdr:rowOff>
    </xdr:from>
    <xdr:to>
      <xdr:col>20</xdr:col>
      <xdr:colOff>209550</xdr:colOff>
      <xdr:row>79</xdr:row>
      <xdr:rowOff>123825</xdr:rowOff>
    </xdr:to>
    <xdr:sp macro="" textlink="">
      <xdr:nvSpPr>
        <xdr:cNvPr id="346845" name="Oval 449">
          <a:extLst>
            <a:ext uri="{FF2B5EF4-FFF2-40B4-BE49-F238E27FC236}">
              <a16:creationId xmlns:a16="http://schemas.microsoft.com/office/drawing/2014/main" id="{5DF7C94A-0DCF-4981-BDE6-4678E62B64FE}"/>
            </a:ext>
          </a:extLst>
        </xdr:cNvPr>
        <xdr:cNvSpPr>
          <a:spLocks noChangeArrowheads="1"/>
        </xdr:cNvSpPr>
      </xdr:nvSpPr>
      <xdr:spPr bwMode="auto">
        <a:xfrm>
          <a:off x="13839825"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133350</xdr:rowOff>
    </xdr:from>
    <xdr:to>
      <xdr:col>20</xdr:col>
      <xdr:colOff>542925</xdr:colOff>
      <xdr:row>81</xdr:row>
      <xdr:rowOff>0</xdr:rowOff>
    </xdr:to>
    <xdr:sp macro="" textlink="">
      <xdr:nvSpPr>
        <xdr:cNvPr id="11714" name="Text Box 450">
          <a:extLst>
            <a:ext uri="{FF2B5EF4-FFF2-40B4-BE49-F238E27FC236}">
              <a16:creationId xmlns:a16="http://schemas.microsoft.com/office/drawing/2014/main" id="{B25F82F3-BAA3-4FC2-8A2C-05D110C7ACEC}"/>
            </a:ext>
          </a:extLst>
        </xdr:cNvPr>
        <xdr:cNvSpPr txBox="1">
          <a:spLocks noChangeArrowheads="1"/>
        </xdr:cNvSpPr>
      </xdr:nvSpPr>
      <xdr:spPr bwMode="auto">
        <a:xfrm>
          <a:off x="13515975"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72.5</a:t>
          </a:r>
        </a:p>
      </xdr:txBody>
    </xdr:sp>
    <xdr:clientData/>
  </xdr:twoCellAnchor>
  <xdr:twoCellAnchor>
    <xdr:from>
      <xdr:col>18</xdr:col>
      <xdr:colOff>590550</xdr:colOff>
      <xdr:row>78</xdr:row>
      <xdr:rowOff>38100</xdr:rowOff>
    </xdr:from>
    <xdr:to>
      <xdr:col>19</xdr:col>
      <xdr:colOff>9525</xdr:colOff>
      <xdr:row>78</xdr:row>
      <xdr:rowOff>133350</xdr:rowOff>
    </xdr:to>
    <xdr:sp macro="" textlink="">
      <xdr:nvSpPr>
        <xdr:cNvPr id="346847" name="Oval 451">
          <a:extLst>
            <a:ext uri="{FF2B5EF4-FFF2-40B4-BE49-F238E27FC236}">
              <a16:creationId xmlns:a16="http://schemas.microsoft.com/office/drawing/2014/main" id="{6DAC75AD-843A-40E5-9C71-0587C65A5366}"/>
            </a:ext>
          </a:extLst>
        </xdr:cNvPr>
        <xdr:cNvSpPr>
          <a:spLocks noChangeArrowheads="1"/>
        </xdr:cNvSpPr>
      </xdr:nvSpPr>
      <xdr:spPr bwMode="auto">
        <a:xfrm>
          <a:off x="12954000" y="13411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152400</xdr:rowOff>
    </xdr:from>
    <xdr:to>
      <xdr:col>19</xdr:col>
      <xdr:colOff>333375</xdr:colOff>
      <xdr:row>80</xdr:row>
      <xdr:rowOff>19050</xdr:rowOff>
    </xdr:to>
    <xdr:sp macro="" textlink="">
      <xdr:nvSpPr>
        <xdr:cNvPr id="11716" name="Text Box 452">
          <a:extLst>
            <a:ext uri="{FF2B5EF4-FFF2-40B4-BE49-F238E27FC236}">
              <a16:creationId xmlns:a16="http://schemas.microsoft.com/office/drawing/2014/main" id="{B3FF79B8-BBC7-4702-A3DE-398EB4CE228D}"/>
            </a:ext>
          </a:extLst>
        </xdr:cNvPr>
        <xdr:cNvSpPr txBox="1">
          <a:spLocks noChangeArrowheads="1"/>
        </xdr:cNvSpPr>
      </xdr:nvSpPr>
      <xdr:spPr bwMode="auto">
        <a:xfrm>
          <a:off x="12620625" y="1352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321210" name="グラフ3">
          <a:extLst>
            <a:ext uri="{FF2B5EF4-FFF2-40B4-BE49-F238E27FC236}">
              <a16:creationId xmlns:a16="http://schemas.microsoft.com/office/drawing/2014/main" id="{143A7AA4-36F3-42A6-A969-6E3AFA06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C698C111-DD9C-4266-8461-8B9792E2614D}"/>
            </a:ext>
          </a:extLst>
        </xdr:cNvPr>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321212" name="団体名称ボックス1">
          <a:extLst>
            <a:ext uri="{FF2B5EF4-FFF2-40B4-BE49-F238E27FC236}">
              <a16:creationId xmlns:a16="http://schemas.microsoft.com/office/drawing/2014/main" id="{03D7040C-66BE-45B5-B3DC-5B7A85EE50E6}"/>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321213" name="団体名称ボックス2">
          <a:extLst>
            <a:ext uri="{FF2B5EF4-FFF2-40B4-BE49-F238E27FC236}">
              <a16:creationId xmlns:a16="http://schemas.microsoft.com/office/drawing/2014/main" id="{A7E5BDBC-7A27-4044-86F1-D1A611378CAA}"/>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09237B5E-2C58-49C1-A4B4-EC974C47ECFF}"/>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新潟県胎内市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321215" name="Rectangle 6">
          <a:extLst>
            <a:ext uri="{FF2B5EF4-FFF2-40B4-BE49-F238E27FC236}">
              <a16:creationId xmlns:a16="http://schemas.microsoft.com/office/drawing/2014/main" id="{26F0B22A-B2D3-42E2-B6F2-370769A201B3}"/>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321216" name="Rectangle 7">
          <a:extLst>
            <a:ext uri="{FF2B5EF4-FFF2-40B4-BE49-F238E27FC236}">
              <a16:creationId xmlns:a16="http://schemas.microsoft.com/office/drawing/2014/main" id="{8836E0A9-CBBE-4C4B-856D-25347D58AF99}"/>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B5522ECB-EFE3-4782-A1B9-979C7139B9C4}"/>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22</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a:extLst>
            <a:ext uri="{FF2B5EF4-FFF2-40B4-BE49-F238E27FC236}">
              <a16:creationId xmlns:a16="http://schemas.microsoft.com/office/drawing/2014/main" id="{0F3DB309-5541-422D-8AEF-B82F1CA26CA5}"/>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BC90012F-A3AB-48A7-80BC-0172666AC270}"/>
            </a:ext>
          </a:extLst>
        </xdr:cNvPr>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321220" name="Line 11">
          <a:extLst>
            <a:ext uri="{FF2B5EF4-FFF2-40B4-BE49-F238E27FC236}">
              <a16:creationId xmlns:a16="http://schemas.microsoft.com/office/drawing/2014/main" id="{FCBA024B-4717-45CD-9743-92F421E44805}"/>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321221" name="Oval 12">
          <a:extLst>
            <a:ext uri="{FF2B5EF4-FFF2-40B4-BE49-F238E27FC236}">
              <a16:creationId xmlns:a16="http://schemas.microsoft.com/office/drawing/2014/main" id="{2EB0DA72-D83C-46DA-9A0A-57617D9A1C1D}"/>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321222" name="AutoShape 13">
          <a:extLst>
            <a:ext uri="{FF2B5EF4-FFF2-40B4-BE49-F238E27FC236}">
              <a16:creationId xmlns:a16="http://schemas.microsoft.com/office/drawing/2014/main" id="{B77535EA-2337-4D4A-A22B-A87B80FF5127}"/>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37163146-8F1B-4769-863D-D21452B034BE}"/>
            </a:ext>
          </a:extLst>
        </xdr:cNvPr>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282ACC6F-9F67-49B6-993C-469E9ECA8E43}"/>
            </a:ext>
          </a:extLst>
        </xdr:cNvPr>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a:extLst>
            <a:ext uri="{FF2B5EF4-FFF2-40B4-BE49-F238E27FC236}">
              <a16:creationId xmlns:a16="http://schemas.microsoft.com/office/drawing/2014/main" id="{2E4D1A5B-03F1-434F-9EAC-B6C2227EC557}"/>
            </a:ext>
          </a:extLst>
        </xdr:cNvPr>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D734F043-30E5-4230-9D85-DAF7240A088E}"/>
            </a:ext>
          </a:extLst>
        </xdr:cNvPr>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B57B76F8-6B62-47C0-98A4-855F48DF5ADF}"/>
            </a:ext>
          </a:extLst>
        </xdr:cNvPr>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B51E22CF-1094-42D4-8E31-A066AE47FA04}"/>
            </a:ext>
          </a:extLst>
        </xdr:cNvPr>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321229" name="Line 20">
          <a:extLst>
            <a:ext uri="{FF2B5EF4-FFF2-40B4-BE49-F238E27FC236}">
              <a16:creationId xmlns:a16="http://schemas.microsoft.com/office/drawing/2014/main" id="{20358BE4-F728-4BAB-9638-D0778CEC9FFB}"/>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321230" name="Line 21">
          <a:extLst>
            <a:ext uri="{FF2B5EF4-FFF2-40B4-BE49-F238E27FC236}">
              <a16:creationId xmlns:a16="http://schemas.microsoft.com/office/drawing/2014/main" id="{B56D5CF3-117A-485A-9140-E195CA953DDF}"/>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321231" name="Line 22">
          <a:extLst>
            <a:ext uri="{FF2B5EF4-FFF2-40B4-BE49-F238E27FC236}">
              <a16:creationId xmlns:a16="http://schemas.microsoft.com/office/drawing/2014/main" id="{C0C1742D-8116-4E8D-8D0E-519C41895C42}"/>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321232" name="Line 23">
          <a:extLst>
            <a:ext uri="{FF2B5EF4-FFF2-40B4-BE49-F238E27FC236}">
              <a16:creationId xmlns:a16="http://schemas.microsoft.com/office/drawing/2014/main" id="{F3465BC3-9E69-48CB-B2F2-B7B2064F2269}"/>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321233" name="Line 24">
          <a:extLst>
            <a:ext uri="{FF2B5EF4-FFF2-40B4-BE49-F238E27FC236}">
              <a16:creationId xmlns:a16="http://schemas.microsoft.com/office/drawing/2014/main" id="{A5F95E04-E4F3-4C4A-B264-8F56E07E787E}"/>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321234" name="Oval 25">
          <a:extLst>
            <a:ext uri="{FF2B5EF4-FFF2-40B4-BE49-F238E27FC236}">
              <a16:creationId xmlns:a16="http://schemas.microsoft.com/office/drawing/2014/main" id="{D86103F9-7470-414E-917E-4DA500A2C54A}"/>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321235" name="AutoShape 26">
          <a:extLst>
            <a:ext uri="{FF2B5EF4-FFF2-40B4-BE49-F238E27FC236}">
              <a16:creationId xmlns:a16="http://schemas.microsoft.com/office/drawing/2014/main" id="{D122DFB3-6BEC-41AA-B026-1A6F2E38AFB3}"/>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21236" name="Rectangle 27">
          <a:extLst>
            <a:ext uri="{FF2B5EF4-FFF2-40B4-BE49-F238E27FC236}">
              <a16:creationId xmlns:a16="http://schemas.microsoft.com/office/drawing/2014/main" id="{83D0FF3B-D93C-477A-A9DE-D6D5A900434D}"/>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a:extLst>
            <a:ext uri="{FF2B5EF4-FFF2-40B4-BE49-F238E27FC236}">
              <a16:creationId xmlns:a16="http://schemas.microsoft.com/office/drawing/2014/main" id="{4DA13336-AE00-4BE7-9637-02352BFA4BAB}"/>
            </a:ext>
          </a:extLst>
        </xdr:cNvPr>
        <xdr:cNvSpPr txBox="1">
          <a:spLocks noChangeArrowheads="1"/>
        </xdr:cNvSpPr>
      </xdr:nvSpPr>
      <xdr:spPr bwMode="auto">
        <a:xfrm>
          <a:off x="1781175" y="12954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321238" name="Line 29">
          <a:extLst>
            <a:ext uri="{FF2B5EF4-FFF2-40B4-BE49-F238E27FC236}">
              <a16:creationId xmlns:a16="http://schemas.microsoft.com/office/drawing/2014/main" id="{2F025768-B5B0-4F8A-9046-3334A56B66CD}"/>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8D3F4CA6-CAD0-412A-9CDA-376967700CFA}"/>
            </a:ext>
          </a:extLst>
        </xdr:cNvPr>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21</xdr:row>
      <xdr:rowOff>0</xdr:rowOff>
    </xdr:from>
    <xdr:to>
      <xdr:col>5</xdr:col>
      <xdr:colOff>733425</xdr:colOff>
      <xdr:row>21</xdr:row>
      <xdr:rowOff>0</xdr:rowOff>
    </xdr:to>
    <xdr:sp macro="" textlink="">
      <xdr:nvSpPr>
        <xdr:cNvPr id="321240" name="Line 31">
          <a:extLst>
            <a:ext uri="{FF2B5EF4-FFF2-40B4-BE49-F238E27FC236}">
              <a16:creationId xmlns:a16="http://schemas.microsoft.com/office/drawing/2014/main" id="{8702B09D-2017-4C8C-ABDC-1E506D0F1876}"/>
            </a:ext>
          </a:extLst>
        </xdr:cNvPr>
        <xdr:cNvSpPr>
          <a:spLocks noChangeShapeType="1"/>
        </xdr:cNvSpPr>
      </xdr:nvSpPr>
      <xdr:spPr bwMode="auto">
        <a:xfrm>
          <a:off x="2162175" y="3648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20</xdr:row>
      <xdr:rowOff>57150</xdr:rowOff>
    </xdr:from>
    <xdr:to>
      <xdr:col>1</xdr:col>
      <xdr:colOff>1028700</xdr:colOff>
      <xdr:row>21</xdr:row>
      <xdr:rowOff>95250</xdr:rowOff>
    </xdr:to>
    <xdr:sp macro="" textlink="">
      <xdr:nvSpPr>
        <xdr:cNvPr id="12320" name="Text Box 32">
          <a:extLst>
            <a:ext uri="{FF2B5EF4-FFF2-40B4-BE49-F238E27FC236}">
              <a16:creationId xmlns:a16="http://schemas.microsoft.com/office/drawing/2014/main" id="{747879E1-702E-40EC-9956-75D952A18415}"/>
            </a:ext>
          </a:extLst>
        </xdr:cNvPr>
        <xdr:cNvSpPr txBox="1">
          <a:spLocks noChangeArrowheads="1"/>
        </xdr:cNvSpPr>
      </xdr:nvSpPr>
      <xdr:spPr bwMode="auto">
        <a:xfrm>
          <a:off x="1400175" y="3533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321242" name="Line 33">
          <a:extLst>
            <a:ext uri="{FF2B5EF4-FFF2-40B4-BE49-F238E27FC236}">
              <a16:creationId xmlns:a16="http://schemas.microsoft.com/office/drawing/2014/main" id="{924384D0-34F4-48D3-8A18-77349F339A9A}"/>
            </a:ext>
          </a:extLst>
        </xdr:cNvPr>
        <xdr:cNvSpPr>
          <a:spLocks noChangeShapeType="1"/>
        </xdr:cNvSpPr>
      </xdr:nvSpPr>
      <xdr:spPr bwMode="auto">
        <a:xfrm>
          <a:off x="2162175" y="336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2" name="Text Box 34">
          <a:extLst>
            <a:ext uri="{FF2B5EF4-FFF2-40B4-BE49-F238E27FC236}">
              <a16:creationId xmlns:a16="http://schemas.microsoft.com/office/drawing/2014/main" id="{9BA56358-7E3C-4057-9F16-95DD45789047}"/>
            </a:ext>
          </a:extLst>
        </xdr:cNvPr>
        <xdr:cNvSpPr txBox="1">
          <a:spLocks noChangeArrowheads="1"/>
        </xdr:cNvSpPr>
      </xdr:nvSpPr>
      <xdr:spPr bwMode="auto">
        <a:xfrm>
          <a:off x="1400175" y="324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114300</xdr:rowOff>
    </xdr:from>
    <xdr:to>
      <xdr:col>5</xdr:col>
      <xdr:colOff>733425</xdr:colOff>
      <xdr:row>17</xdr:row>
      <xdr:rowOff>114300</xdr:rowOff>
    </xdr:to>
    <xdr:sp macro="" textlink="">
      <xdr:nvSpPr>
        <xdr:cNvPr id="321244" name="Line 35">
          <a:extLst>
            <a:ext uri="{FF2B5EF4-FFF2-40B4-BE49-F238E27FC236}">
              <a16:creationId xmlns:a16="http://schemas.microsoft.com/office/drawing/2014/main" id="{048433BA-A4D2-4B45-AB2F-22AA019C1523}"/>
            </a:ext>
          </a:extLst>
        </xdr:cNvPr>
        <xdr:cNvSpPr>
          <a:spLocks noChangeShapeType="1"/>
        </xdr:cNvSpPr>
      </xdr:nvSpPr>
      <xdr:spPr bwMode="auto">
        <a:xfrm>
          <a:off x="2162175" y="3076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0</xdr:rowOff>
    </xdr:from>
    <xdr:to>
      <xdr:col>1</xdr:col>
      <xdr:colOff>1028700</xdr:colOff>
      <xdr:row>18</xdr:row>
      <xdr:rowOff>38100</xdr:rowOff>
    </xdr:to>
    <xdr:sp macro="" textlink="">
      <xdr:nvSpPr>
        <xdr:cNvPr id="12324" name="Text Box 36">
          <a:extLst>
            <a:ext uri="{FF2B5EF4-FFF2-40B4-BE49-F238E27FC236}">
              <a16:creationId xmlns:a16="http://schemas.microsoft.com/office/drawing/2014/main" id="{43725256-731D-49DB-A4FA-66A18F44C6AA}"/>
            </a:ext>
          </a:extLst>
        </xdr:cNvPr>
        <xdr:cNvSpPr txBox="1">
          <a:spLocks noChangeArrowheads="1"/>
        </xdr:cNvSpPr>
      </xdr:nvSpPr>
      <xdr:spPr bwMode="auto">
        <a:xfrm>
          <a:off x="1400175" y="2962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321246" name="Line 37">
          <a:extLst>
            <a:ext uri="{FF2B5EF4-FFF2-40B4-BE49-F238E27FC236}">
              <a16:creationId xmlns:a16="http://schemas.microsoft.com/office/drawing/2014/main" id="{03109BC0-4225-48CC-9032-22D37259053D}"/>
            </a:ext>
          </a:extLst>
        </xdr:cNvPr>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6" name="Text Box 38">
          <a:extLst>
            <a:ext uri="{FF2B5EF4-FFF2-40B4-BE49-F238E27FC236}">
              <a16:creationId xmlns:a16="http://schemas.microsoft.com/office/drawing/2014/main" id="{94E8216F-8F76-4ECC-A9CB-8C248F905F3A}"/>
            </a:ext>
          </a:extLst>
        </xdr:cNvPr>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14</xdr:row>
      <xdr:rowOff>57150</xdr:rowOff>
    </xdr:from>
    <xdr:to>
      <xdr:col>5</xdr:col>
      <xdr:colOff>733425</xdr:colOff>
      <xdr:row>14</xdr:row>
      <xdr:rowOff>57150</xdr:rowOff>
    </xdr:to>
    <xdr:sp macro="" textlink="">
      <xdr:nvSpPr>
        <xdr:cNvPr id="321248" name="Line 39">
          <a:extLst>
            <a:ext uri="{FF2B5EF4-FFF2-40B4-BE49-F238E27FC236}">
              <a16:creationId xmlns:a16="http://schemas.microsoft.com/office/drawing/2014/main" id="{D8885075-6F3B-4C4A-AEAD-C55D34218C74}"/>
            </a:ext>
          </a:extLst>
        </xdr:cNvPr>
        <xdr:cNvSpPr>
          <a:spLocks noChangeShapeType="1"/>
        </xdr:cNvSpPr>
      </xdr:nvSpPr>
      <xdr:spPr bwMode="auto">
        <a:xfrm>
          <a:off x="2162175" y="2505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114300</xdr:rowOff>
    </xdr:from>
    <xdr:to>
      <xdr:col>1</xdr:col>
      <xdr:colOff>1028700</xdr:colOff>
      <xdr:row>14</xdr:row>
      <xdr:rowOff>152400</xdr:rowOff>
    </xdr:to>
    <xdr:sp macro="" textlink="">
      <xdr:nvSpPr>
        <xdr:cNvPr id="12328" name="Text Box 40">
          <a:extLst>
            <a:ext uri="{FF2B5EF4-FFF2-40B4-BE49-F238E27FC236}">
              <a16:creationId xmlns:a16="http://schemas.microsoft.com/office/drawing/2014/main" id="{6DC75EE4-647A-4AC1-8902-A6737C43374F}"/>
            </a:ext>
          </a:extLst>
        </xdr:cNvPr>
        <xdr:cNvSpPr txBox="1">
          <a:spLocks noChangeArrowheads="1"/>
        </xdr:cNvSpPr>
      </xdr:nvSpPr>
      <xdr:spPr bwMode="auto">
        <a:xfrm>
          <a:off x="1400175" y="23907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321250" name="Line 41">
          <a:extLst>
            <a:ext uri="{FF2B5EF4-FFF2-40B4-BE49-F238E27FC236}">
              <a16:creationId xmlns:a16="http://schemas.microsoft.com/office/drawing/2014/main" id="{E1E269B0-F9E8-4894-977E-CC8029FAC61A}"/>
            </a:ext>
          </a:extLst>
        </xdr:cNvPr>
        <xdr:cNvSpPr>
          <a:spLocks noChangeShapeType="1"/>
        </xdr:cNvSpPr>
      </xdr:nvSpPr>
      <xdr:spPr bwMode="auto">
        <a:xfrm>
          <a:off x="2162175" y="221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30" name="Text Box 42">
          <a:extLst>
            <a:ext uri="{FF2B5EF4-FFF2-40B4-BE49-F238E27FC236}">
              <a16:creationId xmlns:a16="http://schemas.microsoft.com/office/drawing/2014/main" id="{FA74084F-56BE-439B-A419-C787B9848ACA}"/>
            </a:ext>
          </a:extLst>
        </xdr:cNvPr>
        <xdr:cNvSpPr txBox="1">
          <a:spLocks noChangeArrowheads="1"/>
        </xdr:cNvSpPr>
      </xdr:nvSpPr>
      <xdr:spPr bwMode="auto">
        <a:xfrm>
          <a:off x="1400175" y="210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11</xdr:row>
      <xdr:rowOff>0</xdr:rowOff>
    </xdr:from>
    <xdr:to>
      <xdr:col>5</xdr:col>
      <xdr:colOff>733425</xdr:colOff>
      <xdr:row>11</xdr:row>
      <xdr:rowOff>0</xdr:rowOff>
    </xdr:to>
    <xdr:sp macro="" textlink="">
      <xdr:nvSpPr>
        <xdr:cNvPr id="321252" name="Line 43">
          <a:extLst>
            <a:ext uri="{FF2B5EF4-FFF2-40B4-BE49-F238E27FC236}">
              <a16:creationId xmlns:a16="http://schemas.microsoft.com/office/drawing/2014/main" id="{E514979F-CDE2-4BC5-89F0-7CBCF339FBA1}"/>
            </a:ext>
          </a:extLst>
        </xdr:cNvPr>
        <xdr:cNvSpPr>
          <a:spLocks noChangeShapeType="1"/>
        </xdr:cNvSpPr>
      </xdr:nvSpPr>
      <xdr:spPr bwMode="auto">
        <a:xfrm>
          <a:off x="2162175" y="1933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57150</xdr:rowOff>
    </xdr:from>
    <xdr:to>
      <xdr:col>1</xdr:col>
      <xdr:colOff>1028700</xdr:colOff>
      <xdr:row>11</xdr:row>
      <xdr:rowOff>95250</xdr:rowOff>
    </xdr:to>
    <xdr:sp macro="" textlink="">
      <xdr:nvSpPr>
        <xdr:cNvPr id="12332" name="Text Box 44">
          <a:extLst>
            <a:ext uri="{FF2B5EF4-FFF2-40B4-BE49-F238E27FC236}">
              <a16:creationId xmlns:a16="http://schemas.microsoft.com/office/drawing/2014/main" id="{6CBBC5B1-0C93-45DF-B02D-02DE50FD9465}"/>
            </a:ext>
          </a:extLst>
        </xdr:cNvPr>
        <xdr:cNvSpPr txBox="1">
          <a:spLocks noChangeArrowheads="1"/>
        </xdr:cNvSpPr>
      </xdr:nvSpPr>
      <xdr:spPr bwMode="auto">
        <a:xfrm>
          <a:off x="1400175" y="18192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321254" name="Line 45">
          <a:extLst>
            <a:ext uri="{FF2B5EF4-FFF2-40B4-BE49-F238E27FC236}">
              <a16:creationId xmlns:a16="http://schemas.microsoft.com/office/drawing/2014/main" id="{FBFBB4CE-FF78-430A-8F1D-19EEBF0C2D34}"/>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4" name="Text Box 46">
          <a:extLst>
            <a:ext uri="{FF2B5EF4-FFF2-40B4-BE49-F238E27FC236}">
              <a16:creationId xmlns:a16="http://schemas.microsoft.com/office/drawing/2014/main" id="{A1A19BFB-410C-4502-9AE9-C89C4E7FCD9E}"/>
            </a:ext>
          </a:extLst>
        </xdr:cNvPr>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21256" name="人口1人当たり決算額の推移グラフ枠130">
          <a:extLst>
            <a:ext uri="{FF2B5EF4-FFF2-40B4-BE49-F238E27FC236}">
              <a16:creationId xmlns:a16="http://schemas.microsoft.com/office/drawing/2014/main" id="{C2132A8A-23FA-4D02-AD4F-C8ADAE124715}"/>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142875</xdr:rowOff>
    </xdr:from>
    <xdr:to>
      <xdr:col>4</xdr:col>
      <xdr:colOff>1114425</xdr:colOff>
      <xdr:row>20</xdr:row>
      <xdr:rowOff>9525</xdr:rowOff>
    </xdr:to>
    <xdr:sp macro="" textlink="">
      <xdr:nvSpPr>
        <xdr:cNvPr id="321257" name="Line 48">
          <a:extLst>
            <a:ext uri="{FF2B5EF4-FFF2-40B4-BE49-F238E27FC236}">
              <a16:creationId xmlns:a16="http://schemas.microsoft.com/office/drawing/2014/main" id="{BDA0D1F3-8AD1-4751-860E-A6C49EEAAFF0}"/>
            </a:ext>
          </a:extLst>
        </xdr:cNvPr>
        <xdr:cNvSpPr>
          <a:spLocks noChangeShapeType="1"/>
        </xdr:cNvSpPr>
      </xdr:nvSpPr>
      <xdr:spPr bwMode="auto">
        <a:xfrm flipV="1">
          <a:off x="5648325" y="207645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9525</xdr:rowOff>
    </xdr:from>
    <xdr:to>
      <xdr:col>5</xdr:col>
      <xdr:colOff>838200</xdr:colOff>
      <xdr:row>21</xdr:row>
      <xdr:rowOff>47625</xdr:rowOff>
    </xdr:to>
    <xdr:sp macro="" textlink="">
      <xdr:nvSpPr>
        <xdr:cNvPr id="12337" name="人口1人当たり決算額の推移最小値テキスト130">
          <a:extLst>
            <a:ext uri="{FF2B5EF4-FFF2-40B4-BE49-F238E27FC236}">
              <a16:creationId xmlns:a16="http://schemas.microsoft.com/office/drawing/2014/main" id="{84AB649F-5B02-474C-B532-7DC24980D1AD}"/>
            </a:ext>
          </a:extLst>
        </xdr:cNvPr>
        <xdr:cNvSpPr txBox="1">
          <a:spLocks noChangeArrowheads="1"/>
        </xdr:cNvSpPr>
      </xdr:nvSpPr>
      <xdr:spPr bwMode="auto">
        <a:xfrm>
          <a:off x="5743575" y="34861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51,381</a:t>
          </a:r>
        </a:p>
      </xdr:txBody>
    </xdr:sp>
    <xdr:clientData/>
  </xdr:twoCellAnchor>
  <xdr:twoCellAnchor>
    <xdr:from>
      <xdr:col>4</xdr:col>
      <xdr:colOff>1028700</xdr:colOff>
      <xdr:row>20</xdr:row>
      <xdr:rowOff>9525</xdr:rowOff>
    </xdr:from>
    <xdr:to>
      <xdr:col>5</xdr:col>
      <xdr:colOff>76200</xdr:colOff>
      <xdr:row>20</xdr:row>
      <xdr:rowOff>9525</xdr:rowOff>
    </xdr:to>
    <xdr:sp macro="" textlink="">
      <xdr:nvSpPr>
        <xdr:cNvPr id="321259" name="Line 50">
          <a:extLst>
            <a:ext uri="{FF2B5EF4-FFF2-40B4-BE49-F238E27FC236}">
              <a16:creationId xmlns:a16="http://schemas.microsoft.com/office/drawing/2014/main" id="{00D26944-6D70-46B1-B8E6-69C32521DBDF}"/>
            </a:ext>
          </a:extLst>
        </xdr:cNvPr>
        <xdr:cNvSpPr>
          <a:spLocks noChangeShapeType="1"/>
        </xdr:cNvSpPr>
      </xdr:nvSpPr>
      <xdr:spPr bwMode="auto">
        <a:xfrm>
          <a:off x="5562600" y="3486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9" name="人口1人当たり決算額の推移最大値テキスト130">
          <a:extLst>
            <a:ext uri="{FF2B5EF4-FFF2-40B4-BE49-F238E27FC236}">
              <a16:creationId xmlns:a16="http://schemas.microsoft.com/office/drawing/2014/main" id="{F759302A-F579-4E34-82D4-BD877B6E869E}"/>
            </a:ext>
          </a:extLst>
        </xdr:cNvPr>
        <xdr:cNvSpPr txBox="1">
          <a:spLocks noChangeArrowheads="1"/>
        </xdr:cNvSpPr>
      </xdr:nvSpPr>
      <xdr:spPr bwMode="auto">
        <a:xfrm>
          <a:off x="5743575" y="184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150,137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321261" name="Line 52">
          <a:extLst>
            <a:ext uri="{FF2B5EF4-FFF2-40B4-BE49-F238E27FC236}">
              <a16:creationId xmlns:a16="http://schemas.microsoft.com/office/drawing/2014/main" id="{AA3EFE18-1AC5-423E-B549-13BDAE91A911}"/>
            </a:ext>
          </a:extLst>
        </xdr:cNvPr>
        <xdr:cNvSpPr>
          <a:spLocks noChangeShapeType="1"/>
        </xdr:cNvSpPr>
      </xdr:nvSpPr>
      <xdr:spPr bwMode="auto">
        <a:xfrm>
          <a:off x="5562600" y="2076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0</xdr:rowOff>
    </xdr:from>
    <xdr:to>
      <xdr:col>4</xdr:col>
      <xdr:colOff>1114425</xdr:colOff>
      <xdr:row>16</xdr:row>
      <xdr:rowOff>66675</xdr:rowOff>
    </xdr:to>
    <xdr:sp macro="" textlink="">
      <xdr:nvSpPr>
        <xdr:cNvPr id="321262" name="Line 53">
          <a:extLst>
            <a:ext uri="{FF2B5EF4-FFF2-40B4-BE49-F238E27FC236}">
              <a16:creationId xmlns:a16="http://schemas.microsoft.com/office/drawing/2014/main" id="{16C82D7F-931B-4369-AC91-AB2F92791614}"/>
            </a:ext>
          </a:extLst>
        </xdr:cNvPr>
        <xdr:cNvSpPr>
          <a:spLocks noChangeShapeType="1"/>
        </xdr:cNvSpPr>
      </xdr:nvSpPr>
      <xdr:spPr bwMode="auto">
        <a:xfrm>
          <a:off x="5000625" y="2790825"/>
          <a:ext cx="6477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15</xdr:row>
      <xdr:rowOff>47625</xdr:rowOff>
    </xdr:from>
    <xdr:to>
      <xdr:col>5</xdr:col>
      <xdr:colOff>838200</xdr:colOff>
      <xdr:row>16</xdr:row>
      <xdr:rowOff>85725</xdr:rowOff>
    </xdr:to>
    <xdr:sp macro="" textlink="">
      <xdr:nvSpPr>
        <xdr:cNvPr id="12342" name="人口1人当たり決算額の推移平均値テキスト130">
          <a:extLst>
            <a:ext uri="{FF2B5EF4-FFF2-40B4-BE49-F238E27FC236}">
              <a16:creationId xmlns:a16="http://schemas.microsoft.com/office/drawing/2014/main" id="{25D8FE6E-64A6-474C-BB95-158171C0DE5B}"/>
            </a:ext>
          </a:extLst>
        </xdr:cNvPr>
        <xdr:cNvSpPr txBox="1">
          <a:spLocks noChangeArrowheads="1"/>
        </xdr:cNvSpPr>
      </xdr:nvSpPr>
      <xdr:spPr bwMode="auto">
        <a:xfrm>
          <a:off x="5743575" y="2667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96,246</a:t>
          </a:r>
        </a:p>
      </xdr:txBody>
    </xdr:sp>
    <xdr:clientData/>
  </xdr:twoCellAnchor>
  <xdr:twoCellAnchor>
    <xdr:from>
      <xdr:col>4</xdr:col>
      <xdr:colOff>1066800</xdr:colOff>
      <xdr:row>16</xdr:row>
      <xdr:rowOff>9525</xdr:rowOff>
    </xdr:from>
    <xdr:to>
      <xdr:col>5</xdr:col>
      <xdr:colOff>38100</xdr:colOff>
      <xdr:row>16</xdr:row>
      <xdr:rowOff>104775</xdr:rowOff>
    </xdr:to>
    <xdr:sp macro="" textlink="">
      <xdr:nvSpPr>
        <xdr:cNvPr id="321264" name="AutoShape 55">
          <a:extLst>
            <a:ext uri="{FF2B5EF4-FFF2-40B4-BE49-F238E27FC236}">
              <a16:creationId xmlns:a16="http://schemas.microsoft.com/office/drawing/2014/main" id="{F1B2D008-C865-4763-885A-85E6D18E8E8E}"/>
            </a:ext>
          </a:extLst>
        </xdr:cNvPr>
        <xdr:cNvSpPr>
          <a:spLocks noChangeArrowheads="1"/>
        </xdr:cNvSpPr>
      </xdr:nvSpPr>
      <xdr:spPr bwMode="auto">
        <a:xfrm>
          <a:off x="5600700" y="28003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0</xdr:rowOff>
    </xdr:from>
    <xdr:to>
      <xdr:col>4</xdr:col>
      <xdr:colOff>466725</xdr:colOff>
      <xdr:row>16</xdr:row>
      <xdr:rowOff>9525</xdr:rowOff>
    </xdr:to>
    <xdr:sp macro="" textlink="">
      <xdr:nvSpPr>
        <xdr:cNvPr id="321265" name="Line 56">
          <a:extLst>
            <a:ext uri="{FF2B5EF4-FFF2-40B4-BE49-F238E27FC236}">
              <a16:creationId xmlns:a16="http://schemas.microsoft.com/office/drawing/2014/main" id="{68F65FFB-FC95-49C7-BD01-7637B3D00133}"/>
            </a:ext>
          </a:extLst>
        </xdr:cNvPr>
        <xdr:cNvSpPr>
          <a:spLocks noChangeShapeType="1"/>
        </xdr:cNvSpPr>
      </xdr:nvSpPr>
      <xdr:spPr bwMode="auto">
        <a:xfrm flipV="1">
          <a:off x="4305300" y="279082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9525</xdr:rowOff>
    </xdr:from>
    <xdr:to>
      <xdr:col>4</xdr:col>
      <xdr:colOff>523875</xdr:colOff>
      <xdr:row>16</xdr:row>
      <xdr:rowOff>104775</xdr:rowOff>
    </xdr:to>
    <xdr:sp macro="" textlink="">
      <xdr:nvSpPr>
        <xdr:cNvPr id="321266" name="AutoShape 57">
          <a:extLst>
            <a:ext uri="{FF2B5EF4-FFF2-40B4-BE49-F238E27FC236}">
              <a16:creationId xmlns:a16="http://schemas.microsoft.com/office/drawing/2014/main" id="{6A6E073E-C241-4B86-9D55-47090C4D87BD}"/>
            </a:ext>
          </a:extLst>
        </xdr:cNvPr>
        <xdr:cNvSpPr>
          <a:spLocks noChangeArrowheads="1"/>
        </xdr:cNvSpPr>
      </xdr:nvSpPr>
      <xdr:spPr bwMode="auto">
        <a:xfrm>
          <a:off x="4953000" y="28003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16</xdr:row>
      <xdr:rowOff>123825</xdr:rowOff>
    </xdr:from>
    <xdr:to>
      <xdr:col>4</xdr:col>
      <xdr:colOff>819150</xdr:colOff>
      <xdr:row>17</xdr:row>
      <xdr:rowOff>161925</xdr:rowOff>
    </xdr:to>
    <xdr:sp macro="" textlink="">
      <xdr:nvSpPr>
        <xdr:cNvPr id="12346" name="Text Box 58">
          <a:extLst>
            <a:ext uri="{FF2B5EF4-FFF2-40B4-BE49-F238E27FC236}">
              <a16:creationId xmlns:a16="http://schemas.microsoft.com/office/drawing/2014/main" id="{B2D39E8F-8322-4F13-9993-AC6C173DF0AE}"/>
            </a:ext>
          </a:extLst>
        </xdr:cNvPr>
        <xdr:cNvSpPr txBox="1">
          <a:spLocks noChangeArrowheads="1"/>
        </xdr:cNvSpPr>
      </xdr:nvSpPr>
      <xdr:spPr bwMode="auto">
        <a:xfrm>
          <a:off x="4619625" y="29146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96,257</a:t>
          </a:r>
        </a:p>
      </xdr:txBody>
    </xdr:sp>
    <xdr:clientData/>
  </xdr:twoCellAnchor>
  <xdr:twoCellAnchor>
    <xdr:from>
      <xdr:col>3</xdr:col>
      <xdr:colOff>209550</xdr:colOff>
      <xdr:row>15</xdr:row>
      <xdr:rowOff>123825</xdr:rowOff>
    </xdr:from>
    <xdr:to>
      <xdr:col>3</xdr:col>
      <xdr:colOff>904875</xdr:colOff>
      <xdr:row>16</xdr:row>
      <xdr:rowOff>9525</xdr:rowOff>
    </xdr:to>
    <xdr:sp macro="" textlink="">
      <xdr:nvSpPr>
        <xdr:cNvPr id="321268" name="Line 59">
          <a:extLst>
            <a:ext uri="{FF2B5EF4-FFF2-40B4-BE49-F238E27FC236}">
              <a16:creationId xmlns:a16="http://schemas.microsoft.com/office/drawing/2014/main" id="{8A83C383-0C72-4DC0-8E90-EAFC22A33613}"/>
            </a:ext>
          </a:extLst>
        </xdr:cNvPr>
        <xdr:cNvSpPr>
          <a:spLocks noChangeShapeType="1"/>
        </xdr:cNvSpPr>
      </xdr:nvSpPr>
      <xdr:spPr bwMode="auto">
        <a:xfrm>
          <a:off x="3609975" y="2743200"/>
          <a:ext cx="6953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57150</xdr:rowOff>
    </xdr:from>
    <xdr:to>
      <xdr:col>3</xdr:col>
      <xdr:colOff>952500</xdr:colOff>
      <xdr:row>16</xdr:row>
      <xdr:rowOff>152400</xdr:rowOff>
    </xdr:to>
    <xdr:sp macro="" textlink="">
      <xdr:nvSpPr>
        <xdr:cNvPr id="321269" name="AutoShape 60">
          <a:extLst>
            <a:ext uri="{FF2B5EF4-FFF2-40B4-BE49-F238E27FC236}">
              <a16:creationId xmlns:a16="http://schemas.microsoft.com/office/drawing/2014/main" id="{090DB52F-F8C7-49CD-92E8-D569BD2A433D}"/>
            </a:ext>
          </a:extLst>
        </xdr:cNvPr>
        <xdr:cNvSpPr>
          <a:spLocks noChangeArrowheads="1"/>
        </xdr:cNvSpPr>
      </xdr:nvSpPr>
      <xdr:spPr bwMode="auto">
        <a:xfrm>
          <a:off x="4257675" y="284797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17</xdr:row>
      <xdr:rowOff>0</xdr:rowOff>
    </xdr:from>
    <xdr:to>
      <xdr:col>4</xdr:col>
      <xdr:colOff>152400</xdr:colOff>
      <xdr:row>18</xdr:row>
      <xdr:rowOff>38100</xdr:rowOff>
    </xdr:to>
    <xdr:sp macro="" textlink="">
      <xdr:nvSpPr>
        <xdr:cNvPr id="12349" name="Text Box 61">
          <a:extLst>
            <a:ext uri="{FF2B5EF4-FFF2-40B4-BE49-F238E27FC236}">
              <a16:creationId xmlns:a16="http://schemas.microsoft.com/office/drawing/2014/main" id="{51337B5C-23B5-48AF-A57E-C773654C7428}"/>
            </a:ext>
          </a:extLst>
        </xdr:cNvPr>
        <xdr:cNvSpPr txBox="1">
          <a:spLocks noChangeArrowheads="1"/>
        </xdr:cNvSpPr>
      </xdr:nvSpPr>
      <xdr:spPr bwMode="auto">
        <a:xfrm>
          <a:off x="3924300"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92,833</a:t>
          </a:r>
        </a:p>
      </xdr:txBody>
    </xdr:sp>
    <xdr:clientData/>
  </xdr:twoCellAnchor>
  <xdr:twoCellAnchor>
    <xdr:from>
      <xdr:col>2</xdr:col>
      <xdr:colOff>638175</xdr:colOff>
      <xdr:row>15</xdr:row>
      <xdr:rowOff>123825</xdr:rowOff>
    </xdr:from>
    <xdr:to>
      <xdr:col>3</xdr:col>
      <xdr:colOff>209550</xdr:colOff>
      <xdr:row>16</xdr:row>
      <xdr:rowOff>57150</xdr:rowOff>
    </xdr:to>
    <xdr:sp macro="" textlink="">
      <xdr:nvSpPr>
        <xdr:cNvPr id="321271" name="Line 62">
          <a:extLst>
            <a:ext uri="{FF2B5EF4-FFF2-40B4-BE49-F238E27FC236}">
              <a16:creationId xmlns:a16="http://schemas.microsoft.com/office/drawing/2014/main" id="{EF4397C1-33AA-4538-82CE-3D3F5E6E70B2}"/>
            </a:ext>
          </a:extLst>
        </xdr:cNvPr>
        <xdr:cNvSpPr>
          <a:spLocks noChangeShapeType="1"/>
        </xdr:cNvSpPr>
      </xdr:nvSpPr>
      <xdr:spPr bwMode="auto">
        <a:xfrm flipV="1">
          <a:off x="2905125" y="2743200"/>
          <a:ext cx="7048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28575</xdr:rowOff>
    </xdr:from>
    <xdr:to>
      <xdr:col>3</xdr:col>
      <xdr:colOff>257175</xdr:colOff>
      <xdr:row>16</xdr:row>
      <xdr:rowOff>133350</xdr:rowOff>
    </xdr:to>
    <xdr:sp macro="" textlink="">
      <xdr:nvSpPr>
        <xdr:cNvPr id="321272" name="AutoShape 63">
          <a:extLst>
            <a:ext uri="{FF2B5EF4-FFF2-40B4-BE49-F238E27FC236}">
              <a16:creationId xmlns:a16="http://schemas.microsoft.com/office/drawing/2014/main" id="{E9627E0F-E2EC-42C6-BC0A-1B3DAD290494}"/>
            </a:ext>
          </a:extLst>
        </xdr:cNvPr>
        <xdr:cNvSpPr>
          <a:spLocks noChangeArrowheads="1"/>
        </xdr:cNvSpPr>
      </xdr:nvSpPr>
      <xdr:spPr bwMode="auto">
        <a:xfrm>
          <a:off x="3552825" y="28194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16</xdr:row>
      <xdr:rowOff>142875</xdr:rowOff>
    </xdr:from>
    <xdr:to>
      <xdr:col>3</xdr:col>
      <xdr:colOff>590550</xdr:colOff>
      <xdr:row>18</xdr:row>
      <xdr:rowOff>9525</xdr:rowOff>
    </xdr:to>
    <xdr:sp macro="" textlink="">
      <xdr:nvSpPr>
        <xdr:cNvPr id="12352" name="Text Box 64">
          <a:extLst>
            <a:ext uri="{FF2B5EF4-FFF2-40B4-BE49-F238E27FC236}">
              <a16:creationId xmlns:a16="http://schemas.microsoft.com/office/drawing/2014/main" id="{801C2CDF-0982-4302-AC48-F8AE381E6959}"/>
            </a:ext>
          </a:extLst>
        </xdr:cNvPr>
        <xdr:cNvSpPr txBox="1">
          <a:spLocks noChangeArrowheads="1"/>
        </xdr:cNvSpPr>
      </xdr:nvSpPr>
      <xdr:spPr bwMode="auto">
        <a:xfrm>
          <a:off x="3228975"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94,601</a:t>
          </a:r>
        </a:p>
      </xdr:txBody>
    </xdr:sp>
    <xdr:clientData/>
  </xdr:twoCellAnchor>
  <xdr:twoCellAnchor>
    <xdr:from>
      <xdr:col>2</xdr:col>
      <xdr:colOff>590550</xdr:colOff>
      <xdr:row>16</xdr:row>
      <xdr:rowOff>0</xdr:rowOff>
    </xdr:from>
    <xdr:to>
      <xdr:col>2</xdr:col>
      <xdr:colOff>695325</xdr:colOff>
      <xdr:row>16</xdr:row>
      <xdr:rowOff>95250</xdr:rowOff>
    </xdr:to>
    <xdr:sp macro="" textlink="">
      <xdr:nvSpPr>
        <xdr:cNvPr id="321274" name="AutoShape 65">
          <a:extLst>
            <a:ext uri="{FF2B5EF4-FFF2-40B4-BE49-F238E27FC236}">
              <a16:creationId xmlns:a16="http://schemas.microsoft.com/office/drawing/2014/main" id="{368A69A5-57FB-45DE-898D-D2ECC3ECDB6D}"/>
            </a:ext>
          </a:extLst>
        </xdr:cNvPr>
        <xdr:cNvSpPr>
          <a:spLocks noChangeArrowheads="1"/>
        </xdr:cNvSpPr>
      </xdr:nvSpPr>
      <xdr:spPr bwMode="auto">
        <a:xfrm>
          <a:off x="2857500" y="27908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14</xdr:row>
      <xdr:rowOff>133350</xdr:rowOff>
    </xdr:from>
    <xdr:to>
      <xdr:col>2</xdr:col>
      <xdr:colOff>1019175</xdr:colOff>
      <xdr:row>16</xdr:row>
      <xdr:rowOff>0</xdr:rowOff>
    </xdr:to>
    <xdr:sp macro="" textlink="">
      <xdr:nvSpPr>
        <xdr:cNvPr id="12354" name="Text Box 66">
          <a:extLst>
            <a:ext uri="{FF2B5EF4-FFF2-40B4-BE49-F238E27FC236}">
              <a16:creationId xmlns:a16="http://schemas.microsoft.com/office/drawing/2014/main" id="{6DCA224A-3DA8-4953-887E-48D3CA9B73C3}"/>
            </a:ext>
          </a:extLst>
        </xdr:cNvPr>
        <xdr:cNvSpPr txBox="1">
          <a:spLocks noChangeArrowheads="1"/>
        </xdr:cNvSpPr>
      </xdr:nvSpPr>
      <xdr:spPr bwMode="auto">
        <a:xfrm>
          <a:off x="2524125" y="2581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96,839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5" name="Text Box 67">
          <a:extLst>
            <a:ext uri="{FF2B5EF4-FFF2-40B4-BE49-F238E27FC236}">
              <a16:creationId xmlns:a16="http://schemas.microsoft.com/office/drawing/2014/main" id="{28061232-CB5C-4CB5-BBFC-DC3F3B8B2397}"/>
            </a:ext>
          </a:extLst>
        </xdr:cNvPr>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6" name="Text Box 68">
          <a:extLst>
            <a:ext uri="{FF2B5EF4-FFF2-40B4-BE49-F238E27FC236}">
              <a16:creationId xmlns:a16="http://schemas.microsoft.com/office/drawing/2014/main" id="{E0EFF31E-D0EB-45B8-A91A-89247BA466F1}"/>
            </a:ext>
          </a:extLst>
        </xdr:cNvPr>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7" name="Text Box 69">
          <a:extLst>
            <a:ext uri="{FF2B5EF4-FFF2-40B4-BE49-F238E27FC236}">
              <a16:creationId xmlns:a16="http://schemas.microsoft.com/office/drawing/2014/main" id="{0B480A4C-C31D-4C48-9BD4-D89E614D00A3}"/>
            </a:ext>
          </a:extLst>
        </xdr:cNvPr>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8" name="Text Box 70">
          <a:extLst>
            <a:ext uri="{FF2B5EF4-FFF2-40B4-BE49-F238E27FC236}">
              <a16:creationId xmlns:a16="http://schemas.microsoft.com/office/drawing/2014/main" id="{580E17D9-0ED2-4BF9-BFAF-D88BDA1D8EE2}"/>
            </a:ext>
          </a:extLst>
        </xdr:cNvPr>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9" name="Text Box 71">
          <a:extLst>
            <a:ext uri="{FF2B5EF4-FFF2-40B4-BE49-F238E27FC236}">
              <a16:creationId xmlns:a16="http://schemas.microsoft.com/office/drawing/2014/main" id="{DF4E5472-9B23-4F12-B496-257EF0BB1714}"/>
            </a:ext>
          </a:extLst>
        </xdr:cNvPr>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16</xdr:row>
      <xdr:rowOff>19050</xdr:rowOff>
    </xdr:from>
    <xdr:to>
      <xdr:col>5</xdr:col>
      <xdr:colOff>38100</xdr:colOff>
      <xdr:row>16</xdr:row>
      <xdr:rowOff>114300</xdr:rowOff>
    </xdr:to>
    <xdr:sp macro="" textlink="">
      <xdr:nvSpPr>
        <xdr:cNvPr id="321281" name="Oval 72">
          <a:extLst>
            <a:ext uri="{FF2B5EF4-FFF2-40B4-BE49-F238E27FC236}">
              <a16:creationId xmlns:a16="http://schemas.microsoft.com/office/drawing/2014/main" id="{9C96625D-930F-4D1F-8A14-B39395C4460F}"/>
            </a:ext>
          </a:extLst>
        </xdr:cNvPr>
        <xdr:cNvSpPr>
          <a:spLocks noChangeArrowheads="1"/>
        </xdr:cNvSpPr>
      </xdr:nvSpPr>
      <xdr:spPr bwMode="auto">
        <a:xfrm>
          <a:off x="5600700" y="28098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19050</xdr:rowOff>
    </xdr:from>
    <xdr:to>
      <xdr:col>5</xdr:col>
      <xdr:colOff>838200</xdr:colOff>
      <xdr:row>17</xdr:row>
      <xdr:rowOff>57150</xdr:rowOff>
    </xdr:to>
    <xdr:sp macro="" textlink="">
      <xdr:nvSpPr>
        <xdr:cNvPr id="12361" name="人口1人当たり決算額の推移該当値テキスト130">
          <a:extLst>
            <a:ext uri="{FF2B5EF4-FFF2-40B4-BE49-F238E27FC236}">
              <a16:creationId xmlns:a16="http://schemas.microsoft.com/office/drawing/2014/main" id="{6BE56978-0C36-4A63-9908-359669BF8B20}"/>
            </a:ext>
          </a:extLst>
        </xdr:cNvPr>
        <xdr:cNvSpPr txBox="1">
          <a:spLocks noChangeArrowheads="1"/>
        </xdr:cNvSpPr>
      </xdr:nvSpPr>
      <xdr:spPr bwMode="auto">
        <a:xfrm>
          <a:off x="5743575" y="2809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95,470</a:t>
          </a:r>
        </a:p>
      </xdr:txBody>
    </xdr:sp>
    <xdr:clientData/>
  </xdr:twoCellAnchor>
  <xdr:twoCellAnchor>
    <xdr:from>
      <xdr:col>4</xdr:col>
      <xdr:colOff>419100</xdr:colOff>
      <xdr:row>15</xdr:row>
      <xdr:rowOff>123825</xdr:rowOff>
    </xdr:from>
    <xdr:to>
      <xdr:col>4</xdr:col>
      <xdr:colOff>523875</xdr:colOff>
      <xdr:row>16</xdr:row>
      <xdr:rowOff>57150</xdr:rowOff>
    </xdr:to>
    <xdr:sp macro="" textlink="">
      <xdr:nvSpPr>
        <xdr:cNvPr id="321283" name="Oval 74">
          <a:extLst>
            <a:ext uri="{FF2B5EF4-FFF2-40B4-BE49-F238E27FC236}">
              <a16:creationId xmlns:a16="http://schemas.microsoft.com/office/drawing/2014/main" id="{2438B195-C7B8-429D-8038-0F51B68A96D3}"/>
            </a:ext>
          </a:extLst>
        </xdr:cNvPr>
        <xdr:cNvSpPr>
          <a:spLocks noChangeArrowheads="1"/>
        </xdr:cNvSpPr>
      </xdr:nvSpPr>
      <xdr:spPr bwMode="auto">
        <a:xfrm>
          <a:off x="4953000" y="2743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14</xdr:row>
      <xdr:rowOff>95250</xdr:rowOff>
    </xdr:from>
    <xdr:to>
      <xdr:col>4</xdr:col>
      <xdr:colOff>819150</xdr:colOff>
      <xdr:row>15</xdr:row>
      <xdr:rowOff>133350</xdr:rowOff>
    </xdr:to>
    <xdr:sp macro="" textlink="">
      <xdr:nvSpPr>
        <xdr:cNvPr id="12363" name="Text Box 75">
          <a:extLst>
            <a:ext uri="{FF2B5EF4-FFF2-40B4-BE49-F238E27FC236}">
              <a16:creationId xmlns:a16="http://schemas.microsoft.com/office/drawing/2014/main" id="{C954DE74-EEDF-4D5D-9275-AB25BD89D599}"/>
            </a:ext>
          </a:extLst>
        </xdr:cNvPr>
        <xdr:cNvSpPr txBox="1">
          <a:spLocks noChangeArrowheads="1"/>
        </xdr:cNvSpPr>
      </xdr:nvSpPr>
      <xdr:spPr bwMode="auto">
        <a:xfrm>
          <a:off x="4619625" y="25431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99,904</a:t>
          </a:r>
        </a:p>
      </xdr:txBody>
    </xdr:sp>
    <xdr:clientData/>
  </xdr:twoCellAnchor>
  <xdr:twoCellAnchor>
    <xdr:from>
      <xdr:col>3</xdr:col>
      <xdr:colOff>857250</xdr:colOff>
      <xdr:row>15</xdr:row>
      <xdr:rowOff>123825</xdr:rowOff>
    </xdr:from>
    <xdr:to>
      <xdr:col>3</xdr:col>
      <xdr:colOff>952500</xdr:colOff>
      <xdr:row>16</xdr:row>
      <xdr:rowOff>57150</xdr:rowOff>
    </xdr:to>
    <xdr:sp macro="" textlink="">
      <xdr:nvSpPr>
        <xdr:cNvPr id="321285" name="Oval 76">
          <a:extLst>
            <a:ext uri="{FF2B5EF4-FFF2-40B4-BE49-F238E27FC236}">
              <a16:creationId xmlns:a16="http://schemas.microsoft.com/office/drawing/2014/main" id="{8A2A035E-9A7B-451E-BB18-9C5E4CBF4C44}"/>
            </a:ext>
          </a:extLst>
        </xdr:cNvPr>
        <xdr:cNvSpPr>
          <a:spLocks noChangeArrowheads="1"/>
        </xdr:cNvSpPr>
      </xdr:nvSpPr>
      <xdr:spPr bwMode="auto">
        <a:xfrm>
          <a:off x="4257675" y="27432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14</xdr:row>
      <xdr:rowOff>95250</xdr:rowOff>
    </xdr:from>
    <xdr:to>
      <xdr:col>4</xdr:col>
      <xdr:colOff>152400</xdr:colOff>
      <xdr:row>15</xdr:row>
      <xdr:rowOff>133350</xdr:rowOff>
    </xdr:to>
    <xdr:sp macro="" textlink="">
      <xdr:nvSpPr>
        <xdr:cNvPr id="12365" name="Text Box 77">
          <a:extLst>
            <a:ext uri="{FF2B5EF4-FFF2-40B4-BE49-F238E27FC236}">
              <a16:creationId xmlns:a16="http://schemas.microsoft.com/office/drawing/2014/main" id="{AF6C9CBF-4A06-4103-BC27-7C5F0110B864}"/>
            </a:ext>
          </a:extLst>
        </xdr:cNvPr>
        <xdr:cNvSpPr txBox="1">
          <a:spLocks noChangeArrowheads="1"/>
        </xdr:cNvSpPr>
      </xdr:nvSpPr>
      <xdr:spPr bwMode="auto">
        <a:xfrm>
          <a:off x="3924300" y="2543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99,740</a:t>
          </a:r>
        </a:p>
      </xdr:txBody>
    </xdr:sp>
    <xdr:clientData/>
  </xdr:twoCellAnchor>
  <xdr:twoCellAnchor>
    <xdr:from>
      <xdr:col>3</xdr:col>
      <xdr:colOff>152400</xdr:colOff>
      <xdr:row>15</xdr:row>
      <xdr:rowOff>76200</xdr:rowOff>
    </xdr:from>
    <xdr:to>
      <xdr:col>3</xdr:col>
      <xdr:colOff>257175</xdr:colOff>
      <xdr:row>16</xdr:row>
      <xdr:rowOff>0</xdr:rowOff>
    </xdr:to>
    <xdr:sp macro="" textlink="">
      <xdr:nvSpPr>
        <xdr:cNvPr id="321287" name="Oval 78">
          <a:extLst>
            <a:ext uri="{FF2B5EF4-FFF2-40B4-BE49-F238E27FC236}">
              <a16:creationId xmlns:a16="http://schemas.microsoft.com/office/drawing/2014/main" id="{BEA5A30B-D1B2-490A-A217-E0773B07C504}"/>
            </a:ext>
          </a:extLst>
        </xdr:cNvPr>
        <xdr:cNvSpPr>
          <a:spLocks noChangeArrowheads="1"/>
        </xdr:cNvSpPr>
      </xdr:nvSpPr>
      <xdr:spPr bwMode="auto">
        <a:xfrm>
          <a:off x="3552825" y="26955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14</xdr:row>
      <xdr:rowOff>38100</xdr:rowOff>
    </xdr:from>
    <xdr:to>
      <xdr:col>3</xdr:col>
      <xdr:colOff>590550</xdr:colOff>
      <xdr:row>15</xdr:row>
      <xdr:rowOff>76200</xdr:rowOff>
    </xdr:to>
    <xdr:sp macro="" textlink="">
      <xdr:nvSpPr>
        <xdr:cNvPr id="12367" name="Text Box 79">
          <a:extLst>
            <a:ext uri="{FF2B5EF4-FFF2-40B4-BE49-F238E27FC236}">
              <a16:creationId xmlns:a16="http://schemas.microsoft.com/office/drawing/2014/main" id="{27A84F0F-7A8A-4830-9B8F-231710A712A0}"/>
            </a:ext>
          </a:extLst>
        </xdr:cNvPr>
        <xdr:cNvSpPr txBox="1">
          <a:spLocks noChangeArrowheads="1"/>
        </xdr:cNvSpPr>
      </xdr:nvSpPr>
      <xdr:spPr bwMode="auto">
        <a:xfrm>
          <a:off x="3228975" y="2486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103,490</a:t>
          </a:r>
        </a:p>
      </xdr:txBody>
    </xdr:sp>
    <xdr:clientData/>
  </xdr:twoCellAnchor>
  <xdr:twoCellAnchor>
    <xdr:from>
      <xdr:col>2</xdr:col>
      <xdr:colOff>590550</xdr:colOff>
      <xdr:row>16</xdr:row>
      <xdr:rowOff>0</xdr:rowOff>
    </xdr:from>
    <xdr:to>
      <xdr:col>2</xdr:col>
      <xdr:colOff>695325</xdr:colOff>
      <xdr:row>16</xdr:row>
      <xdr:rowOff>104775</xdr:rowOff>
    </xdr:to>
    <xdr:sp macro="" textlink="">
      <xdr:nvSpPr>
        <xdr:cNvPr id="321289" name="Oval 80">
          <a:extLst>
            <a:ext uri="{FF2B5EF4-FFF2-40B4-BE49-F238E27FC236}">
              <a16:creationId xmlns:a16="http://schemas.microsoft.com/office/drawing/2014/main" id="{4BF8F525-5E19-4400-9F23-2183B6CE3F5E}"/>
            </a:ext>
          </a:extLst>
        </xdr:cNvPr>
        <xdr:cNvSpPr>
          <a:spLocks noChangeArrowheads="1"/>
        </xdr:cNvSpPr>
      </xdr:nvSpPr>
      <xdr:spPr bwMode="auto">
        <a:xfrm>
          <a:off x="2857500" y="27908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16</xdr:row>
      <xdr:rowOff>114300</xdr:rowOff>
    </xdr:from>
    <xdr:to>
      <xdr:col>2</xdr:col>
      <xdr:colOff>1019175</xdr:colOff>
      <xdr:row>17</xdr:row>
      <xdr:rowOff>152400</xdr:rowOff>
    </xdr:to>
    <xdr:sp macro="" textlink="">
      <xdr:nvSpPr>
        <xdr:cNvPr id="12369" name="Text Box 81">
          <a:extLst>
            <a:ext uri="{FF2B5EF4-FFF2-40B4-BE49-F238E27FC236}">
              <a16:creationId xmlns:a16="http://schemas.microsoft.com/office/drawing/2014/main" id="{7BF1AA1E-2F06-4FBE-BD67-CC6306CF1E45}"/>
            </a:ext>
          </a:extLst>
        </xdr:cNvPr>
        <xdr:cNvSpPr txBox="1">
          <a:spLocks noChangeArrowheads="1"/>
        </xdr:cNvSpPr>
      </xdr:nvSpPr>
      <xdr:spPr bwMode="auto">
        <a:xfrm>
          <a:off x="2524125" y="2905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96,467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70" name="Rectangle 82">
          <a:extLst>
            <a:ext uri="{FF2B5EF4-FFF2-40B4-BE49-F238E27FC236}">
              <a16:creationId xmlns:a16="http://schemas.microsoft.com/office/drawing/2014/main" id="{4F9EB868-C0FD-4CC6-9C14-8609545DABBF}"/>
            </a:ext>
          </a:extLst>
        </xdr:cNvPr>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71" name="AutoShape 83">
          <a:extLst>
            <a:ext uri="{FF2B5EF4-FFF2-40B4-BE49-F238E27FC236}">
              <a16:creationId xmlns:a16="http://schemas.microsoft.com/office/drawing/2014/main" id="{C61597F6-E82D-4C8C-843C-790CFDE1B2C8}"/>
            </a:ext>
          </a:extLst>
        </xdr:cNvPr>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2" name="Rectangle 84">
          <a:extLst>
            <a:ext uri="{FF2B5EF4-FFF2-40B4-BE49-F238E27FC236}">
              <a16:creationId xmlns:a16="http://schemas.microsoft.com/office/drawing/2014/main" id="{7B299B45-70EA-4A10-A289-0E57DF6C8403}"/>
            </a:ext>
          </a:extLst>
        </xdr:cNvPr>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3" name="Rectangle 85">
          <a:extLst>
            <a:ext uri="{FF2B5EF4-FFF2-40B4-BE49-F238E27FC236}">
              <a16:creationId xmlns:a16="http://schemas.microsoft.com/office/drawing/2014/main" id="{0AEB5024-D632-4271-83D5-CCB6BD4EFEF7}"/>
            </a:ext>
          </a:extLst>
        </xdr:cNvPr>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4" name="Rectangle 86">
          <a:extLst>
            <a:ext uri="{FF2B5EF4-FFF2-40B4-BE49-F238E27FC236}">
              <a16:creationId xmlns:a16="http://schemas.microsoft.com/office/drawing/2014/main" id="{CE80A953-295F-48B3-8C0A-8CFB934BCA24}"/>
            </a:ext>
          </a:extLst>
        </xdr:cNvPr>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321296" name="Line 87">
          <a:extLst>
            <a:ext uri="{FF2B5EF4-FFF2-40B4-BE49-F238E27FC236}">
              <a16:creationId xmlns:a16="http://schemas.microsoft.com/office/drawing/2014/main" id="{F3D521DE-F042-4A18-A242-711FAAF07DA1}"/>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321297" name="Line 88">
          <a:extLst>
            <a:ext uri="{FF2B5EF4-FFF2-40B4-BE49-F238E27FC236}">
              <a16:creationId xmlns:a16="http://schemas.microsoft.com/office/drawing/2014/main" id="{F82EEF3E-40F9-44E0-800F-A34068052C04}"/>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321298" name="Line 89">
          <a:extLst>
            <a:ext uri="{FF2B5EF4-FFF2-40B4-BE49-F238E27FC236}">
              <a16:creationId xmlns:a16="http://schemas.microsoft.com/office/drawing/2014/main" id="{582E00A6-5A36-4E90-86FB-1789489E47B2}"/>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321299" name="Line 90">
          <a:extLst>
            <a:ext uri="{FF2B5EF4-FFF2-40B4-BE49-F238E27FC236}">
              <a16:creationId xmlns:a16="http://schemas.microsoft.com/office/drawing/2014/main" id="{B74CA106-D1AB-44B4-87CE-3A60CC7115CC}"/>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321300" name="Line 91">
          <a:extLst>
            <a:ext uri="{FF2B5EF4-FFF2-40B4-BE49-F238E27FC236}">
              <a16:creationId xmlns:a16="http://schemas.microsoft.com/office/drawing/2014/main" id="{6C41DA25-0394-420B-812F-18D1968E9CE0}"/>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321301" name="Oval 92">
          <a:extLst>
            <a:ext uri="{FF2B5EF4-FFF2-40B4-BE49-F238E27FC236}">
              <a16:creationId xmlns:a16="http://schemas.microsoft.com/office/drawing/2014/main" id="{69B6B84E-3D68-4155-A5F0-3A1C9700E4C3}"/>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321302" name="AutoShape 93">
          <a:extLst>
            <a:ext uri="{FF2B5EF4-FFF2-40B4-BE49-F238E27FC236}">
              <a16:creationId xmlns:a16="http://schemas.microsoft.com/office/drawing/2014/main" id="{6BE7789C-4B97-46D2-B481-FDA9C223BFD4}"/>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21303" name="Rectangle 94">
          <a:extLst>
            <a:ext uri="{FF2B5EF4-FFF2-40B4-BE49-F238E27FC236}">
              <a16:creationId xmlns:a16="http://schemas.microsoft.com/office/drawing/2014/main" id="{D7E75682-2B98-4D77-98A3-53AE718E63C6}"/>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83" name="Text Box 95">
          <a:extLst>
            <a:ext uri="{FF2B5EF4-FFF2-40B4-BE49-F238E27FC236}">
              <a16:creationId xmlns:a16="http://schemas.microsoft.com/office/drawing/2014/main" id="{EF5B5136-90AA-4210-A3D1-038B7E639C92}"/>
            </a:ext>
          </a:extLst>
        </xdr:cNvPr>
        <xdr:cNvSpPr txBox="1">
          <a:spLocks noChangeArrowheads="1"/>
        </xdr:cNvSpPr>
      </xdr:nvSpPr>
      <xdr:spPr bwMode="auto">
        <a:xfrm>
          <a:off x="1781175" y="5295900"/>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321305" name="Line 96">
          <a:extLst>
            <a:ext uri="{FF2B5EF4-FFF2-40B4-BE49-F238E27FC236}">
              <a16:creationId xmlns:a16="http://schemas.microsoft.com/office/drawing/2014/main" id="{C1B6F6D1-D52B-4F82-A9B9-C18E2083A669}"/>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321306" name="Line 97">
          <a:extLst>
            <a:ext uri="{FF2B5EF4-FFF2-40B4-BE49-F238E27FC236}">
              <a16:creationId xmlns:a16="http://schemas.microsoft.com/office/drawing/2014/main" id="{675ABD9A-D97B-4E55-AAD1-0970C2B028B1}"/>
            </a:ext>
          </a:extLst>
        </xdr:cNvPr>
        <xdr:cNvSpPr>
          <a:spLocks noChangeShapeType="1"/>
        </xdr:cNvSpPr>
      </xdr:nvSpPr>
      <xdr:spPr bwMode="auto">
        <a:xfrm>
          <a:off x="2162175" y="7553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6" name="Text Box 98">
          <a:extLst>
            <a:ext uri="{FF2B5EF4-FFF2-40B4-BE49-F238E27FC236}">
              <a16:creationId xmlns:a16="http://schemas.microsoft.com/office/drawing/2014/main" id="{0CA7816F-9FAC-4C4E-B97A-BEFCE90E7992}"/>
            </a:ext>
          </a:extLst>
        </xdr:cNvPr>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321308" name="Line 99">
          <a:extLst>
            <a:ext uri="{FF2B5EF4-FFF2-40B4-BE49-F238E27FC236}">
              <a16:creationId xmlns:a16="http://schemas.microsoft.com/office/drawing/2014/main" id="{8DA6D585-2462-4E90-BEB3-BDDE1F2C64E7}"/>
            </a:ext>
          </a:extLst>
        </xdr:cNvPr>
        <xdr:cNvSpPr>
          <a:spLocks noChangeShapeType="1"/>
        </xdr:cNvSpPr>
      </xdr:nvSpPr>
      <xdr:spPr bwMode="auto">
        <a:xfrm>
          <a:off x="2162175" y="717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8" name="Text Box 100">
          <a:extLst>
            <a:ext uri="{FF2B5EF4-FFF2-40B4-BE49-F238E27FC236}">
              <a16:creationId xmlns:a16="http://schemas.microsoft.com/office/drawing/2014/main" id="{D20A4AEC-0DE9-4E2F-9103-190A9F357D90}"/>
            </a:ext>
          </a:extLst>
        </xdr:cNvPr>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321310" name="Line 101">
          <a:extLst>
            <a:ext uri="{FF2B5EF4-FFF2-40B4-BE49-F238E27FC236}">
              <a16:creationId xmlns:a16="http://schemas.microsoft.com/office/drawing/2014/main" id="{07C42911-685F-432F-9BAD-D7CAB9D51FBD}"/>
            </a:ext>
          </a:extLst>
        </xdr:cNvPr>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90" name="Text Box 102">
          <a:extLst>
            <a:ext uri="{FF2B5EF4-FFF2-40B4-BE49-F238E27FC236}">
              <a16:creationId xmlns:a16="http://schemas.microsoft.com/office/drawing/2014/main" id="{5F59BE2D-80B1-41FF-AF8B-DD2E575ADA33}"/>
            </a:ext>
          </a:extLst>
        </xdr:cNvPr>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321312" name="Line 103">
          <a:extLst>
            <a:ext uri="{FF2B5EF4-FFF2-40B4-BE49-F238E27FC236}">
              <a16:creationId xmlns:a16="http://schemas.microsoft.com/office/drawing/2014/main" id="{062F9BEF-5D95-4949-B1C6-64251DCB3C11}"/>
            </a:ext>
          </a:extLst>
        </xdr:cNvPr>
        <xdr:cNvSpPr>
          <a:spLocks noChangeShapeType="1"/>
        </xdr:cNvSpPr>
      </xdr:nvSpPr>
      <xdr:spPr bwMode="auto">
        <a:xfrm>
          <a:off x="2162175" y="6410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92" name="Text Box 104">
          <a:extLst>
            <a:ext uri="{FF2B5EF4-FFF2-40B4-BE49-F238E27FC236}">
              <a16:creationId xmlns:a16="http://schemas.microsoft.com/office/drawing/2014/main" id="{3503F2F7-6D84-4788-8466-9240F3942306}"/>
            </a:ext>
          </a:extLst>
        </xdr:cNvPr>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321314" name="Line 105">
          <a:extLst>
            <a:ext uri="{FF2B5EF4-FFF2-40B4-BE49-F238E27FC236}">
              <a16:creationId xmlns:a16="http://schemas.microsoft.com/office/drawing/2014/main" id="{C5E3F1C8-E3C8-450A-A55B-1AC91F3E3313}"/>
            </a:ext>
          </a:extLst>
        </xdr:cNvPr>
        <xdr:cNvSpPr>
          <a:spLocks noChangeShapeType="1"/>
        </xdr:cNvSpPr>
      </xdr:nvSpPr>
      <xdr:spPr bwMode="auto">
        <a:xfrm>
          <a:off x="2162175" y="602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4" name="Text Box 106">
          <a:extLst>
            <a:ext uri="{FF2B5EF4-FFF2-40B4-BE49-F238E27FC236}">
              <a16:creationId xmlns:a16="http://schemas.microsoft.com/office/drawing/2014/main" id="{22C55F2B-52AE-4DB4-965D-66AFDA42B09B}"/>
            </a:ext>
          </a:extLst>
        </xdr:cNvPr>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321316" name="Line 107">
          <a:extLst>
            <a:ext uri="{FF2B5EF4-FFF2-40B4-BE49-F238E27FC236}">
              <a16:creationId xmlns:a16="http://schemas.microsoft.com/office/drawing/2014/main" id="{811EB2FB-B833-4882-82AC-5296D84FB914}"/>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6" name="Text Box 108">
          <a:extLst>
            <a:ext uri="{FF2B5EF4-FFF2-40B4-BE49-F238E27FC236}">
              <a16:creationId xmlns:a16="http://schemas.microsoft.com/office/drawing/2014/main" id="{98C4F19C-BD31-4ED6-94EE-3A38181DE803}"/>
            </a:ext>
          </a:extLst>
        </xdr:cNvPr>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21318" name="人口1人当たり決算額の推移グラフ枠445">
          <a:extLst>
            <a:ext uri="{FF2B5EF4-FFF2-40B4-BE49-F238E27FC236}">
              <a16:creationId xmlns:a16="http://schemas.microsoft.com/office/drawing/2014/main" id="{E1AFF7CB-5C87-4CB6-9ABB-17FCDE5481D4}"/>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123825</xdr:rowOff>
    </xdr:from>
    <xdr:to>
      <xdr:col>4</xdr:col>
      <xdr:colOff>1114425</xdr:colOff>
      <xdr:row>37</xdr:row>
      <xdr:rowOff>266700</xdr:rowOff>
    </xdr:to>
    <xdr:sp macro="" textlink="">
      <xdr:nvSpPr>
        <xdr:cNvPr id="321319" name="Line 110">
          <a:extLst>
            <a:ext uri="{FF2B5EF4-FFF2-40B4-BE49-F238E27FC236}">
              <a16:creationId xmlns:a16="http://schemas.microsoft.com/office/drawing/2014/main" id="{0ED7AD7B-B6ED-4596-8639-FD8B12C42AD5}"/>
            </a:ext>
          </a:extLst>
        </xdr:cNvPr>
        <xdr:cNvSpPr>
          <a:spLocks noChangeShapeType="1"/>
        </xdr:cNvSpPr>
      </xdr:nvSpPr>
      <xdr:spPr bwMode="auto">
        <a:xfrm flipV="1">
          <a:off x="5648325" y="60483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9" name="人口1人当たり決算額の推移最小値テキスト445">
          <a:extLst>
            <a:ext uri="{FF2B5EF4-FFF2-40B4-BE49-F238E27FC236}">
              <a16:creationId xmlns:a16="http://schemas.microsoft.com/office/drawing/2014/main" id="{4C285051-0F64-45CD-B344-E60FEA8E9105}"/>
            </a:ext>
          </a:extLst>
        </xdr:cNvPr>
        <xdr:cNvSpPr txBox="1">
          <a:spLocks noChangeArrowheads="1"/>
        </xdr:cNvSpPr>
      </xdr:nvSpPr>
      <xdr:spPr bwMode="auto">
        <a:xfrm>
          <a:off x="5743575" y="7391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8,469</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321321" name="Line 112">
          <a:extLst>
            <a:ext uri="{FF2B5EF4-FFF2-40B4-BE49-F238E27FC236}">
              <a16:creationId xmlns:a16="http://schemas.microsoft.com/office/drawing/2014/main" id="{37DD43A4-8C97-46D6-ADFD-BF906B022750}"/>
            </a:ext>
          </a:extLst>
        </xdr:cNvPr>
        <xdr:cNvSpPr>
          <a:spLocks noChangeShapeType="1"/>
        </xdr:cNvSpPr>
      </xdr:nvSpPr>
      <xdr:spPr bwMode="auto">
        <a:xfrm>
          <a:off x="5562600" y="7391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66675</xdr:rowOff>
    </xdr:from>
    <xdr:to>
      <xdr:col>5</xdr:col>
      <xdr:colOff>838200</xdr:colOff>
      <xdr:row>33</xdr:row>
      <xdr:rowOff>104775</xdr:rowOff>
    </xdr:to>
    <xdr:sp macro="" textlink="">
      <xdr:nvSpPr>
        <xdr:cNvPr id="12401" name="人口1人当たり決算額の推移最大値テキスト445">
          <a:extLst>
            <a:ext uri="{FF2B5EF4-FFF2-40B4-BE49-F238E27FC236}">
              <a16:creationId xmlns:a16="http://schemas.microsoft.com/office/drawing/2014/main" id="{24C6A6F2-76C0-4B80-A99B-379B1BE6A858}"/>
            </a:ext>
          </a:extLst>
        </xdr:cNvPr>
        <xdr:cNvSpPr txBox="1">
          <a:spLocks noChangeArrowheads="1"/>
        </xdr:cNvSpPr>
      </xdr:nvSpPr>
      <xdr:spPr bwMode="auto">
        <a:xfrm>
          <a:off x="5743575" y="5819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79,408</a:t>
          </a:r>
        </a:p>
      </xdr:txBody>
    </xdr:sp>
    <xdr:clientData/>
  </xdr:twoCellAnchor>
  <xdr:twoCellAnchor>
    <xdr:from>
      <xdr:col>4</xdr:col>
      <xdr:colOff>1028700</xdr:colOff>
      <xdr:row>33</xdr:row>
      <xdr:rowOff>123825</xdr:rowOff>
    </xdr:from>
    <xdr:to>
      <xdr:col>5</xdr:col>
      <xdr:colOff>76200</xdr:colOff>
      <xdr:row>33</xdr:row>
      <xdr:rowOff>123825</xdr:rowOff>
    </xdr:to>
    <xdr:sp macro="" textlink="">
      <xdr:nvSpPr>
        <xdr:cNvPr id="321323" name="Line 114">
          <a:extLst>
            <a:ext uri="{FF2B5EF4-FFF2-40B4-BE49-F238E27FC236}">
              <a16:creationId xmlns:a16="http://schemas.microsoft.com/office/drawing/2014/main" id="{6A9EDEDB-3F72-49DE-85A6-22F6B00ABDF8}"/>
            </a:ext>
          </a:extLst>
        </xdr:cNvPr>
        <xdr:cNvSpPr>
          <a:spLocks noChangeShapeType="1"/>
        </xdr:cNvSpPr>
      </xdr:nvSpPr>
      <xdr:spPr bwMode="auto">
        <a:xfrm>
          <a:off x="5562600" y="6048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35</xdr:row>
      <xdr:rowOff>219075</xdr:rowOff>
    </xdr:from>
    <xdr:to>
      <xdr:col>4</xdr:col>
      <xdr:colOff>1114425</xdr:colOff>
      <xdr:row>35</xdr:row>
      <xdr:rowOff>323850</xdr:rowOff>
    </xdr:to>
    <xdr:sp macro="" textlink="">
      <xdr:nvSpPr>
        <xdr:cNvPr id="321324" name="Line 115">
          <a:extLst>
            <a:ext uri="{FF2B5EF4-FFF2-40B4-BE49-F238E27FC236}">
              <a16:creationId xmlns:a16="http://schemas.microsoft.com/office/drawing/2014/main" id="{A69286A7-F534-4CB7-AA8B-3C9C3FC7442D}"/>
            </a:ext>
          </a:extLst>
        </xdr:cNvPr>
        <xdr:cNvSpPr>
          <a:spLocks noChangeShapeType="1"/>
        </xdr:cNvSpPr>
      </xdr:nvSpPr>
      <xdr:spPr bwMode="auto">
        <a:xfrm>
          <a:off x="5000625" y="6657975"/>
          <a:ext cx="6477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38100</xdr:rowOff>
    </xdr:from>
    <xdr:to>
      <xdr:col>5</xdr:col>
      <xdr:colOff>838200</xdr:colOff>
      <xdr:row>36</xdr:row>
      <xdr:rowOff>247650</xdr:rowOff>
    </xdr:to>
    <xdr:sp macro="" textlink="">
      <xdr:nvSpPr>
        <xdr:cNvPr id="12404" name="人口1人当たり決算額の推移平均値テキスト445">
          <a:extLst>
            <a:ext uri="{FF2B5EF4-FFF2-40B4-BE49-F238E27FC236}">
              <a16:creationId xmlns:a16="http://schemas.microsoft.com/office/drawing/2014/main" id="{FE8059AC-838A-4AE6-853C-0E8E645C0E06}"/>
            </a:ext>
          </a:extLst>
        </xdr:cNvPr>
        <xdr:cNvSpPr txBox="1">
          <a:spLocks noChangeArrowheads="1"/>
        </xdr:cNvSpPr>
      </xdr:nvSpPr>
      <xdr:spPr bwMode="auto">
        <a:xfrm>
          <a:off x="5743575" y="68199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36,124</a:t>
          </a:r>
        </a:p>
      </xdr:txBody>
    </xdr:sp>
    <xdr:clientData/>
  </xdr:twoCellAnchor>
  <xdr:twoCellAnchor>
    <xdr:from>
      <xdr:col>4</xdr:col>
      <xdr:colOff>1066800</xdr:colOff>
      <xdr:row>36</xdr:row>
      <xdr:rowOff>38100</xdr:rowOff>
    </xdr:from>
    <xdr:to>
      <xdr:col>5</xdr:col>
      <xdr:colOff>38100</xdr:colOff>
      <xdr:row>36</xdr:row>
      <xdr:rowOff>133350</xdr:rowOff>
    </xdr:to>
    <xdr:sp macro="" textlink="">
      <xdr:nvSpPr>
        <xdr:cNvPr id="321326" name="AutoShape 117">
          <a:extLst>
            <a:ext uri="{FF2B5EF4-FFF2-40B4-BE49-F238E27FC236}">
              <a16:creationId xmlns:a16="http://schemas.microsoft.com/office/drawing/2014/main" id="{B0909291-87F0-4F16-8200-0965AD8623C8}"/>
            </a:ext>
          </a:extLst>
        </xdr:cNvPr>
        <xdr:cNvSpPr>
          <a:spLocks noChangeArrowheads="1"/>
        </xdr:cNvSpPr>
      </xdr:nvSpPr>
      <xdr:spPr bwMode="auto">
        <a:xfrm>
          <a:off x="5600700" y="68199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35</xdr:row>
      <xdr:rowOff>219075</xdr:rowOff>
    </xdr:from>
    <xdr:to>
      <xdr:col>4</xdr:col>
      <xdr:colOff>466725</xdr:colOff>
      <xdr:row>35</xdr:row>
      <xdr:rowOff>285750</xdr:rowOff>
    </xdr:to>
    <xdr:sp macro="" textlink="">
      <xdr:nvSpPr>
        <xdr:cNvPr id="321327" name="Line 118">
          <a:extLst>
            <a:ext uri="{FF2B5EF4-FFF2-40B4-BE49-F238E27FC236}">
              <a16:creationId xmlns:a16="http://schemas.microsoft.com/office/drawing/2014/main" id="{C5298708-437F-457E-BBE7-B3C24184282A}"/>
            </a:ext>
          </a:extLst>
        </xdr:cNvPr>
        <xdr:cNvSpPr>
          <a:spLocks noChangeShapeType="1"/>
        </xdr:cNvSpPr>
      </xdr:nvSpPr>
      <xdr:spPr bwMode="auto">
        <a:xfrm flipV="1">
          <a:off x="4305300" y="6657975"/>
          <a:ext cx="6953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0</xdr:rowOff>
    </xdr:from>
    <xdr:to>
      <xdr:col>4</xdr:col>
      <xdr:colOff>523875</xdr:colOff>
      <xdr:row>36</xdr:row>
      <xdr:rowOff>104775</xdr:rowOff>
    </xdr:to>
    <xdr:sp macro="" textlink="">
      <xdr:nvSpPr>
        <xdr:cNvPr id="321328" name="AutoShape 119">
          <a:extLst>
            <a:ext uri="{FF2B5EF4-FFF2-40B4-BE49-F238E27FC236}">
              <a16:creationId xmlns:a16="http://schemas.microsoft.com/office/drawing/2014/main" id="{5AB03EB3-DA9F-453A-919C-026A0742E299}"/>
            </a:ext>
          </a:extLst>
        </xdr:cNvPr>
        <xdr:cNvSpPr>
          <a:spLocks noChangeArrowheads="1"/>
        </xdr:cNvSpPr>
      </xdr:nvSpPr>
      <xdr:spPr bwMode="auto">
        <a:xfrm>
          <a:off x="4953000" y="67818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114300</xdr:rowOff>
    </xdr:from>
    <xdr:to>
      <xdr:col>4</xdr:col>
      <xdr:colOff>819150</xdr:colOff>
      <xdr:row>36</xdr:row>
      <xdr:rowOff>323850</xdr:rowOff>
    </xdr:to>
    <xdr:sp macro="" textlink="">
      <xdr:nvSpPr>
        <xdr:cNvPr id="12408" name="Text Box 120">
          <a:extLst>
            <a:ext uri="{FF2B5EF4-FFF2-40B4-BE49-F238E27FC236}">
              <a16:creationId xmlns:a16="http://schemas.microsoft.com/office/drawing/2014/main" id="{A509AAE3-F358-4082-AB44-9DE89A05009D}"/>
            </a:ext>
          </a:extLst>
        </xdr:cNvPr>
        <xdr:cNvSpPr txBox="1">
          <a:spLocks noChangeArrowheads="1"/>
        </xdr:cNvSpPr>
      </xdr:nvSpPr>
      <xdr:spPr bwMode="auto">
        <a:xfrm>
          <a:off x="4619625" y="68961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38,038</a:t>
          </a:r>
        </a:p>
      </xdr:txBody>
    </xdr:sp>
    <xdr:clientData/>
  </xdr:twoCellAnchor>
  <xdr:twoCellAnchor>
    <xdr:from>
      <xdr:col>3</xdr:col>
      <xdr:colOff>209550</xdr:colOff>
      <xdr:row>35</xdr:row>
      <xdr:rowOff>285750</xdr:rowOff>
    </xdr:from>
    <xdr:to>
      <xdr:col>3</xdr:col>
      <xdr:colOff>904875</xdr:colOff>
      <xdr:row>35</xdr:row>
      <xdr:rowOff>295275</xdr:rowOff>
    </xdr:to>
    <xdr:sp macro="" textlink="">
      <xdr:nvSpPr>
        <xdr:cNvPr id="321330" name="Line 121">
          <a:extLst>
            <a:ext uri="{FF2B5EF4-FFF2-40B4-BE49-F238E27FC236}">
              <a16:creationId xmlns:a16="http://schemas.microsoft.com/office/drawing/2014/main" id="{29D9DB53-C772-4DF2-98F3-AB8DE20E7179}"/>
            </a:ext>
          </a:extLst>
        </xdr:cNvPr>
        <xdr:cNvSpPr>
          <a:spLocks noChangeShapeType="1"/>
        </xdr:cNvSpPr>
      </xdr:nvSpPr>
      <xdr:spPr bwMode="auto">
        <a:xfrm flipV="1">
          <a:off x="3609975" y="672465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0</xdr:rowOff>
    </xdr:from>
    <xdr:to>
      <xdr:col>3</xdr:col>
      <xdr:colOff>952500</xdr:colOff>
      <xdr:row>36</xdr:row>
      <xdr:rowOff>95250</xdr:rowOff>
    </xdr:to>
    <xdr:sp macro="" textlink="">
      <xdr:nvSpPr>
        <xdr:cNvPr id="321331" name="AutoShape 122">
          <a:extLst>
            <a:ext uri="{FF2B5EF4-FFF2-40B4-BE49-F238E27FC236}">
              <a16:creationId xmlns:a16="http://schemas.microsoft.com/office/drawing/2014/main" id="{19A1274A-4538-486B-84CA-E4B0B902EE0C}"/>
            </a:ext>
          </a:extLst>
        </xdr:cNvPr>
        <xdr:cNvSpPr>
          <a:spLocks noChangeArrowheads="1"/>
        </xdr:cNvSpPr>
      </xdr:nvSpPr>
      <xdr:spPr bwMode="auto">
        <a:xfrm>
          <a:off x="4257675" y="6781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36</xdr:row>
      <xdr:rowOff>114300</xdr:rowOff>
    </xdr:from>
    <xdr:to>
      <xdr:col>4</xdr:col>
      <xdr:colOff>152400</xdr:colOff>
      <xdr:row>36</xdr:row>
      <xdr:rowOff>323850</xdr:rowOff>
    </xdr:to>
    <xdr:sp macro="" textlink="">
      <xdr:nvSpPr>
        <xdr:cNvPr id="12411" name="Text Box 123">
          <a:extLst>
            <a:ext uri="{FF2B5EF4-FFF2-40B4-BE49-F238E27FC236}">
              <a16:creationId xmlns:a16="http://schemas.microsoft.com/office/drawing/2014/main" id="{47429848-101A-43EC-A6FA-55926DCDBE1F}"/>
            </a:ext>
          </a:extLst>
        </xdr:cNvPr>
        <xdr:cNvSpPr txBox="1">
          <a:spLocks noChangeArrowheads="1"/>
        </xdr:cNvSpPr>
      </xdr:nvSpPr>
      <xdr:spPr bwMode="auto">
        <a:xfrm>
          <a:off x="3924300" y="68961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38,148</a:t>
          </a:r>
        </a:p>
      </xdr:txBody>
    </xdr:sp>
    <xdr:clientData/>
  </xdr:twoCellAnchor>
  <xdr:twoCellAnchor>
    <xdr:from>
      <xdr:col>2</xdr:col>
      <xdr:colOff>638175</xdr:colOff>
      <xdr:row>35</xdr:row>
      <xdr:rowOff>295275</xdr:rowOff>
    </xdr:from>
    <xdr:to>
      <xdr:col>3</xdr:col>
      <xdr:colOff>209550</xdr:colOff>
      <xdr:row>35</xdr:row>
      <xdr:rowOff>295275</xdr:rowOff>
    </xdr:to>
    <xdr:sp macro="" textlink="">
      <xdr:nvSpPr>
        <xdr:cNvPr id="321333" name="Line 124">
          <a:extLst>
            <a:ext uri="{FF2B5EF4-FFF2-40B4-BE49-F238E27FC236}">
              <a16:creationId xmlns:a16="http://schemas.microsoft.com/office/drawing/2014/main" id="{B9398E13-FF31-495D-A064-AF6ADF3CC718}"/>
            </a:ext>
          </a:extLst>
        </xdr:cNvPr>
        <xdr:cNvSpPr>
          <a:spLocks noChangeShapeType="1"/>
        </xdr:cNvSpPr>
      </xdr:nvSpPr>
      <xdr:spPr bwMode="auto">
        <a:xfrm flipV="1">
          <a:off x="2905125" y="6734175"/>
          <a:ext cx="7048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314325</xdr:rowOff>
    </xdr:from>
    <xdr:to>
      <xdr:col>3</xdr:col>
      <xdr:colOff>257175</xdr:colOff>
      <xdr:row>36</xdr:row>
      <xdr:rowOff>76200</xdr:rowOff>
    </xdr:to>
    <xdr:sp macro="" textlink="">
      <xdr:nvSpPr>
        <xdr:cNvPr id="321334" name="AutoShape 125">
          <a:extLst>
            <a:ext uri="{FF2B5EF4-FFF2-40B4-BE49-F238E27FC236}">
              <a16:creationId xmlns:a16="http://schemas.microsoft.com/office/drawing/2014/main" id="{7EA646E3-A425-4A29-AF73-3F638113302C}"/>
            </a:ext>
          </a:extLst>
        </xdr:cNvPr>
        <xdr:cNvSpPr>
          <a:spLocks noChangeArrowheads="1"/>
        </xdr:cNvSpPr>
      </xdr:nvSpPr>
      <xdr:spPr bwMode="auto">
        <a:xfrm>
          <a:off x="3552825" y="67532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85725</xdr:rowOff>
    </xdr:from>
    <xdr:to>
      <xdr:col>3</xdr:col>
      <xdr:colOff>590550</xdr:colOff>
      <xdr:row>36</xdr:row>
      <xdr:rowOff>295275</xdr:rowOff>
    </xdr:to>
    <xdr:sp macro="" textlink="">
      <xdr:nvSpPr>
        <xdr:cNvPr id="12414" name="Text Box 126">
          <a:extLst>
            <a:ext uri="{FF2B5EF4-FFF2-40B4-BE49-F238E27FC236}">
              <a16:creationId xmlns:a16="http://schemas.microsoft.com/office/drawing/2014/main" id="{FCF5E001-6403-4B12-9D7E-8414652066E7}"/>
            </a:ext>
          </a:extLst>
        </xdr:cNvPr>
        <xdr:cNvSpPr txBox="1">
          <a:spLocks noChangeArrowheads="1"/>
        </xdr:cNvSpPr>
      </xdr:nvSpPr>
      <xdr:spPr bwMode="auto">
        <a:xfrm>
          <a:off x="3228975" y="6867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39,279</a:t>
          </a:r>
        </a:p>
      </xdr:txBody>
    </xdr:sp>
    <xdr:clientData/>
  </xdr:twoCellAnchor>
  <xdr:twoCellAnchor>
    <xdr:from>
      <xdr:col>2</xdr:col>
      <xdr:colOff>590550</xdr:colOff>
      <xdr:row>35</xdr:row>
      <xdr:rowOff>285750</xdr:rowOff>
    </xdr:from>
    <xdr:to>
      <xdr:col>2</xdr:col>
      <xdr:colOff>695325</xdr:colOff>
      <xdr:row>36</xdr:row>
      <xdr:rowOff>38100</xdr:rowOff>
    </xdr:to>
    <xdr:sp macro="" textlink="">
      <xdr:nvSpPr>
        <xdr:cNvPr id="321336" name="AutoShape 127">
          <a:extLst>
            <a:ext uri="{FF2B5EF4-FFF2-40B4-BE49-F238E27FC236}">
              <a16:creationId xmlns:a16="http://schemas.microsoft.com/office/drawing/2014/main" id="{A56B1795-9F71-464E-8C63-26081C710447}"/>
            </a:ext>
          </a:extLst>
        </xdr:cNvPr>
        <xdr:cNvSpPr>
          <a:spLocks noChangeArrowheads="1"/>
        </xdr:cNvSpPr>
      </xdr:nvSpPr>
      <xdr:spPr bwMode="auto">
        <a:xfrm>
          <a:off x="2857500" y="67246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36</xdr:row>
      <xdr:rowOff>57150</xdr:rowOff>
    </xdr:from>
    <xdr:to>
      <xdr:col>2</xdr:col>
      <xdr:colOff>1019175</xdr:colOff>
      <xdr:row>36</xdr:row>
      <xdr:rowOff>266700</xdr:rowOff>
    </xdr:to>
    <xdr:sp macro="" textlink="">
      <xdr:nvSpPr>
        <xdr:cNvPr id="12416" name="Text Box 128">
          <a:extLst>
            <a:ext uri="{FF2B5EF4-FFF2-40B4-BE49-F238E27FC236}">
              <a16:creationId xmlns:a16="http://schemas.microsoft.com/office/drawing/2014/main" id="{F190AAAA-50A8-4DE9-98CE-D78316AE2E3E}"/>
            </a:ext>
          </a:extLst>
        </xdr:cNvPr>
        <xdr:cNvSpPr txBox="1">
          <a:spLocks noChangeArrowheads="1"/>
        </xdr:cNvSpPr>
      </xdr:nvSpPr>
      <xdr:spPr bwMode="auto">
        <a:xfrm>
          <a:off x="2524125" y="683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41,231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7" name="Text Box 129">
          <a:extLst>
            <a:ext uri="{FF2B5EF4-FFF2-40B4-BE49-F238E27FC236}">
              <a16:creationId xmlns:a16="http://schemas.microsoft.com/office/drawing/2014/main" id="{82A04A76-FEEE-40CE-867F-AD1191D8309F}"/>
            </a:ext>
          </a:extLst>
        </xdr:cNvPr>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8" name="Text Box 130">
          <a:extLst>
            <a:ext uri="{FF2B5EF4-FFF2-40B4-BE49-F238E27FC236}">
              <a16:creationId xmlns:a16="http://schemas.microsoft.com/office/drawing/2014/main" id="{A60D1372-F0FD-4884-AFD7-A24633F0AE35}"/>
            </a:ext>
          </a:extLst>
        </xdr:cNvPr>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9" name="Text Box 131">
          <a:extLst>
            <a:ext uri="{FF2B5EF4-FFF2-40B4-BE49-F238E27FC236}">
              <a16:creationId xmlns:a16="http://schemas.microsoft.com/office/drawing/2014/main" id="{FACB2401-0A0E-4867-974B-712B764C4CFB}"/>
            </a:ext>
          </a:extLst>
        </xdr:cNvPr>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20" name="Text Box 132">
          <a:extLst>
            <a:ext uri="{FF2B5EF4-FFF2-40B4-BE49-F238E27FC236}">
              <a16:creationId xmlns:a16="http://schemas.microsoft.com/office/drawing/2014/main" id="{3564D962-561F-46E3-AF0A-879FAA3FF11C}"/>
            </a:ext>
          </a:extLst>
        </xdr:cNvPr>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1" name="Text Box 133">
          <a:extLst>
            <a:ext uri="{FF2B5EF4-FFF2-40B4-BE49-F238E27FC236}">
              <a16:creationId xmlns:a16="http://schemas.microsoft.com/office/drawing/2014/main" id="{D8604ED9-6A88-4164-A72B-09329BBA9CFD}"/>
            </a:ext>
          </a:extLst>
        </xdr:cNvPr>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321343" name="Oval 134">
          <a:extLst>
            <a:ext uri="{FF2B5EF4-FFF2-40B4-BE49-F238E27FC236}">
              <a16:creationId xmlns:a16="http://schemas.microsoft.com/office/drawing/2014/main" id="{038CC0A2-F6AB-4D67-BB33-281DF3C748BB}"/>
            </a:ext>
          </a:extLst>
        </xdr:cNvPr>
        <xdr:cNvSpPr>
          <a:spLocks noChangeArrowheads="1"/>
        </xdr:cNvSpPr>
      </xdr:nvSpPr>
      <xdr:spPr bwMode="auto">
        <a:xfrm>
          <a:off x="5600700" y="6715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152400</xdr:rowOff>
    </xdr:from>
    <xdr:to>
      <xdr:col>5</xdr:col>
      <xdr:colOff>838200</xdr:colOff>
      <xdr:row>36</xdr:row>
      <xdr:rowOff>19050</xdr:rowOff>
    </xdr:to>
    <xdr:sp macro="" textlink="">
      <xdr:nvSpPr>
        <xdr:cNvPr id="12423" name="人口1人当たり決算額の推移該当値テキスト445">
          <a:extLst>
            <a:ext uri="{FF2B5EF4-FFF2-40B4-BE49-F238E27FC236}">
              <a16:creationId xmlns:a16="http://schemas.microsoft.com/office/drawing/2014/main" id="{E7FEA7E7-07D8-4D82-8FA7-1E93A27CD426}"/>
            </a:ext>
          </a:extLst>
        </xdr:cNvPr>
        <xdr:cNvSpPr txBox="1">
          <a:spLocks noChangeArrowheads="1"/>
        </xdr:cNvSpPr>
      </xdr:nvSpPr>
      <xdr:spPr bwMode="auto">
        <a:xfrm>
          <a:off x="5743575" y="6591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41,529</a:t>
          </a:r>
        </a:p>
      </xdr:txBody>
    </xdr:sp>
    <xdr:clientData/>
  </xdr:twoCellAnchor>
  <xdr:twoCellAnchor>
    <xdr:from>
      <xdr:col>4</xdr:col>
      <xdr:colOff>419100</xdr:colOff>
      <xdr:row>35</xdr:row>
      <xdr:rowOff>171450</xdr:rowOff>
    </xdr:from>
    <xdr:to>
      <xdr:col>4</xdr:col>
      <xdr:colOff>523875</xdr:colOff>
      <xdr:row>35</xdr:row>
      <xdr:rowOff>266700</xdr:rowOff>
    </xdr:to>
    <xdr:sp macro="" textlink="">
      <xdr:nvSpPr>
        <xdr:cNvPr id="321345" name="Oval 136">
          <a:extLst>
            <a:ext uri="{FF2B5EF4-FFF2-40B4-BE49-F238E27FC236}">
              <a16:creationId xmlns:a16="http://schemas.microsoft.com/office/drawing/2014/main" id="{97F1B863-3E3B-4B64-9053-4BA762061B5F}"/>
            </a:ext>
          </a:extLst>
        </xdr:cNvPr>
        <xdr:cNvSpPr>
          <a:spLocks noChangeArrowheads="1"/>
        </xdr:cNvSpPr>
      </xdr:nvSpPr>
      <xdr:spPr bwMode="auto">
        <a:xfrm>
          <a:off x="4953000" y="66103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34</xdr:row>
      <xdr:rowOff>133350</xdr:rowOff>
    </xdr:from>
    <xdr:to>
      <xdr:col>4</xdr:col>
      <xdr:colOff>819150</xdr:colOff>
      <xdr:row>35</xdr:row>
      <xdr:rowOff>171450</xdr:rowOff>
    </xdr:to>
    <xdr:sp macro="" textlink="">
      <xdr:nvSpPr>
        <xdr:cNvPr id="12425" name="Text Box 137">
          <a:extLst>
            <a:ext uri="{FF2B5EF4-FFF2-40B4-BE49-F238E27FC236}">
              <a16:creationId xmlns:a16="http://schemas.microsoft.com/office/drawing/2014/main" id="{F8EF0FF7-3986-433F-8CD7-5C785D7E4B89}"/>
            </a:ext>
          </a:extLst>
        </xdr:cNvPr>
        <xdr:cNvSpPr txBox="1">
          <a:spLocks noChangeArrowheads="1"/>
        </xdr:cNvSpPr>
      </xdr:nvSpPr>
      <xdr:spPr bwMode="auto">
        <a:xfrm>
          <a:off x="4619625" y="6400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47,157</a:t>
          </a:r>
        </a:p>
      </xdr:txBody>
    </xdr:sp>
    <xdr:clientData/>
  </xdr:twoCellAnchor>
  <xdr:twoCellAnchor>
    <xdr:from>
      <xdr:col>3</xdr:col>
      <xdr:colOff>857250</xdr:colOff>
      <xdr:row>35</xdr:row>
      <xdr:rowOff>238125</xdr:rowOff>
    </xdr:from>
    <xdr:to>
      <xdr:col>3</xdr:col>
      <xdr:colOff>952500</xdr:colOff>
      <xdr:row>35</xdr:row>
      <xdr:rowOff>333375</xdr:rowOff>
    </xdr:to>
    <xdr:sp macro="" textlink="">
      <xdr:nvSpPr>
        <xdr:cNvPr id="321347" name="Oval 138">
          <a:extLst>
            <a:ext uri="{FF2B5EF4-FFF2-40B4-BE49-F238E27FC236}">
              <a16:creationId xmlns:a16="http://schemas.microsoft.com/office/drawing/2014/main" id="{327FEA3A-F02A-407F-A4C8-13965C5075E5}"/>
            </a:ext>
          </a:extLst>
        </xdr:cNvPr>
        <xdr:cNvSpPr>
          <a:spLocks noChangeArrowheads="1"/>
        </xdr:cNvSpPr>
      </xdr:nvSpPr>
      <xdr:spPr bwMode="auto">
        <a:xfrm>
          <a:off x="4257675" y="667702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28575</xdr:rowOff>
    </xdr:from>
    <xdr:to>
      <xdr:col>4</xdr:col>
      <xdr:colOff>152400</xdr:colOff>
      <xdr:row>35</xdr:row>
      <xdr:rowOff>238125</xdr:rowOff>
    </xdr:to>
    <xdr:sp macro="" textlink="">
      <xdr:nvSpPr>
        <xdr:cNvPr id="12427" name="Text Box 139">
          <a:extLst>
            <a:ext uri="{FF2B5EF4-FFF2-40B4-BE49-F238E27FC236}">
              <a16:creationId xmlns:a16="http://schemas.microsoft.com/office/drawing/2014/main" id="{1E0B6D27-5935-45D2-9EBB-6F3A461BCB54}"/>
            </a:ext>
          </a:extLst>
        </xdr:cNvPr>
        <xdr:cNvSpPr txBox="1">
          <a:spLocks noChangeArrowheads="1"/>
        </xdr:cNvSpPr>
      </xdr:nvSpPr>
      <xdr:spPr bwMode="auto">
        <a:xfrm>
          <a:off x="3924300" y="646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43,689</a:t>
          </a:r>
        </a:p>
      </xdr:txBody>
    </xdr:sp>
    <xdr:clientData/>
  </xdr:twoCellAnchor>
  <xdr:twoCellAnchor>
    <xdr:from>
      <xdr:col>3</xdr:col>
      <xdr:colOff>152400</xdr:colOff>
      <xdr:row>35</xdr:row>
      <xdr:rowOff>238125</xdr:rowOff>
    </xdr:from>
    <xdr:to>
      <xdr:col>3</xdr:col>
      <xdr:colOff>257175</xdr:colOff>
      <xdr:row>36</xdr:row>
      <xdr:rowOff>0</xdr:rowOff>
    </xdr:to>
    <xdr:sp macro="" textlink="">
      <xdr:nvSpPr>
        <xdr:cNvPr id="321349" name="Oval 140">
          <a:extLst>
            <a:ext uri="{FF2B5EF4-FFF2-40B4-BE49-F238E27FC236}">
              <a16:creationId xmlns:a16="http://schemas.microsoft.com/office/drawing/2014/main" id="{48142251-94C8-4F75-9EDC-E35AFD16E1FF}"/>
            </a:ext>
          </a:extLst>
        </xdr:cNvPr>
        <xdr:cNvSpPr>
          <a:spLocks noChangeArrowheads="1"/>
        </xdr:cNvSpPr>
      </xdr:nvSpPr>
      <xdr:spPr bwMode="auto">
        <a:xfrm>
          <a:off x="3552825" y="66770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38100</xdr:rowOff>
    </xdr:from>
    <xdr:to>
      <xdr:col>3</xdr:col>
      <xdr:colOff>590550</xdr:colOff>
      <xdr:row>35</xdr:row>
      <xdr:rowOff>247650</xdr:rowOff>
    </xdr:to>
    <xdr:sp macro="" textlink="">
      <xdr:nvSpPr>
        <xdr:cNvPr id="12429" name="Text Box 141">
          <a:extLst>
            <a:ext uri="{FF2B5EF4-FFF2-40B4-BE49-F238E27FC236}">
              <a16:creationId xmlns:a16="http://schemas.microsoft.com/office/drawing/2014/main" id="{5F64F66B-8A24-4239-B753-A4702BFD9FF1}"/>
            </a:ext>
          </a:extLst>
        </xdr:cNvPr>
        <xdr:cNvSpPr txBox="1">
          <a:spLocks noChangeArrowheads="1"/>
        </xdr:cNvSpPr>
      </xdr:nvSpPr>
      <xdr:spPr bwMode="auto">
        <a:xfrm>
          <a:off x="3228975" y="6477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43,268</a:t>
          </a:r>
        </a:p>
      </xdr:txBody>
    </xdr:sp>
    <xdr:clientData/>
  </xdr:twoCellAnchor>
  <xdr:twoCellAnchor>
    <xdr:from>
      <xdr:col>2</xdr:col>
      <xdr:colOff>590550</xdr:colOff>
      <xdr:row>35</xdr:row>
      <xdr:rowOff>247650</xdr:rowOff>
    </xdr:from>
    <xdr:to>
      <xdr:col>2</xdr:col>
      <xdr:colOff>695325</xdr:colOff>
      <xdr:row>36</xdr:row>
      <xdr:rowOff>9525</xdr:rowOff>
    </xdr:to>
    <xdr:sp macro="" textlink="">
      <xdr:nvSpPr>
        <xdr:cNvPr id="321351" name="Oval 142">
          <a:extLst>
            <a:ext uri="{FF2B5EF4-FFF2-40B4-BE49-F238E27FC236}">
              <a16:creationId xmlns:a16="http://schemas.microsoft.com/office/drawing/2014/main" id="{D4BB2070-94F3-46E6-A32A-AC1540035082}"/>
            </a:ext>
          </a:extLst>
        </xdr:cNvPr>
        <xdr:cNvSpPr>
          <a:spLocks noChangeArrowheads="1"/>
        </xdr:cNvSpPr>
      </xdr:nvSpPr>
      <xdr:spPr bwMode="auto">
        <a:xfrm>
          <a:off x="2857500" y="66865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47625</xdr:rowOff>
    </xdr:from>
    <xdr:to>
      <xdr:col>2</xdr:col>
      <xdr:colOff>1019175</xdr:colOff>
      <xdr:row>35</xdr:row>
      <xdr:rowOff>257175</xdr:rowOff>
    </xdr:to>
    <xdr:sp macro="" textlink="">
      <xdr:nvSpPr>
        <xdr:cNvPr id="12431" name="Text Box 143">
          <a:extLst>
            <a:ext uri="{FF2B5EF4-FFF2-40B4-BE49-F238E27FC236}">
              <a16:creationId xmlns:a16="http://schemas.microsoft.com/office/drawing/2014/main" id="{29A217EC-95FA-4481-8C51-480E3EF1B153}"/>
            </a:ext>
          </a:extLst>
        </xdr:cNvPr>
        <xdr:cNvSpPr txBox="1">
          <a:spLocks noChangeArrowheads="1"/>
        </xdr:cNvSpPr>
      </xdr:nvSpPr>
      <xdr:spPr bwMode="auto">
        <a:xfrm>
          <a:off x="2524125" y="6486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42,989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85" name="Chart 1">
          <a:extLst>
            <a:ext uri="{FF2B5EF4-FFF2-40B4-BE49-F238E27FC236}">
              <a16:creationId xmlns:a16="http://schemas.microsoft.com/office/drawing/2014/main" id="{9B9485D8-125C-4AAD-9C5D-2111F5D75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86" name="Rectangle 2">
          <a:extLst>
            <a:ext uri="{FF2B5EF4-FFF2-40B4-BE49-F238E27FC236}">
              <a16:creationId xmlns:a16="http://schemas.microsoft.com/office/drawing/2014/main" id="{6318BCC4-667E-451D-BB84-FA9517D2DCF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87" name="Rectangle 3">
          <a:extLst>
            <a:ext uri="{FF2B5EF4-FFF2-40B4-BE49-F238E27FC236}">
              <a16:creationId xmlns:a16="http://schemas.microsoft.com/office/drawing/2014/main" id="{EE9ACCBE-9BCE-4AB1-9F36-05EBC74FA23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88" name="Line 4">
          <a:extLst>
            <a:ext uri="{FF2B5EF4-FFF2-40B4-BE49-F238E27FC236}">
              <a16:creationId xmlns:a16="http://schemas.microsoft.com/office/drawing/2014/main" id="{A35CBA1C-17F1-47DD-A34B-F0FD0BABEDF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89" name="Oval 5">
          <a:extLst>
            <a:ext uri="{FF2B5EF4-FFF2-40B4-BE49-F238E27FC236}">
              <a16:creationId xmlns:a16="http://schemas.microsoft.com/office/drawing/2014/main" id="{55AFB97C-C464-4092-8F9D-AD39B28DAA91}"/>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90" name="Rectangle 6">
          <a:extLst>
            <a:ext uri="{FF2B5EF4-FFF2-40B4-BE49-F238E27FC236}">
              <a16:creationId xmlns:a16="http://schemas.microsoft.com/office/drawing/2014/main" id="{CE41368D-2F6D-4A15-B48B-8BA4C79FB55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FD206939-9AE8-49AA-92F9-02B6AB2B50D8}"/>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140" name="Rectangle 8">
          <a:extLst>
            <a:ext uri="{FF2B5EF4-FFF2-40B4-BE49-F238E27FC236}">
              <a16:creationId xmlns:a16="http://schemas.microsoft.com/office/drawing/2014/main" id="{B43F7A47-3F94-4F0A-937B-8612B880312E}"/>
            </a:ext>
          </a:extLst>
        </xdr:cNvPr>
        <xdr:cNvSpPr>
          <a:spLocks noChangeArrowheads="1"/>
        </xdr:cNvSpPr>
      </xdr:nvSpPr>
      <xdr:spPr bwMode="auto">
        <a:xfrm>
          <a:off x="11115675" y="9858375"/>
          <a:ext cx="5724525" cy="2181225"/>
        </a:xfrm>
        <a:prstGeom prst="rect">
          <a:avLst/>
        </a:prstGeom>
        <a:noFill/>
        <a:ln w="9525">
          <a:noFill/>
          <a:miter lim="800000"/>
          <a:headEnd/>
          <a:tailEnd/>
        </a:ln>
      </xdr:spPr>
      <xdr:txBody>
        <a:bodyPr/>
        <a:lstStyle/>
        <a:p>
          <a:r>
            <a:rPr lang="ja-JP" altLang="ja-JP" sz="1100">
              <a:latin typeface="+mn-lt"/>
              <a:ea typeface="+mn-ea"/>
              <a:cs typeface="+mn-cs"/>
            </a:rPr>
            <a:t>財政調整基金残高については、</a:t>
          </a:r>
          <a:r>
            <a:rPr lang="en-US" altLang="ja-JP" sz="1100">
              <a:latin typeface="+mn-lt"/>
              <a:ea typeface="+mn-ea"/>
              <a:cs typeface="+mn-cs"/>
            </a:rPr>
            <a:t>10</a:t>
          </a:r>
          <a:r>
            <a:rPr lang="ja-JP" altLang="ja-JP" sz="1100">
              <a:latin typeface="+mn-lt"/>
              <a:ea typeface="+mn-ea"/>
              <a:cs typeface="+mn-cs"/>
            </a:rPr>
            <a:t>％から</a:t>
          </a:r>
          <a:r>
            <a:rPr lang="en-US" altLang="ja-JP" sz="1100">
              <a:latin typeface="+mn-lt"/>
              <a:ea typeface="+mn-ea"/>
              <a:cs typeface="+mn-cs"/>
            </a:rPr>
            <a:t>15</a:t>
          </a:r>
          <a:r>
            <a:rPr lang="ja-JP" altLang="ja-JP" sz="1100">
              <a:latin typeface="+mn-lt"/>
              <a:ea typeface="+mn-ea"/>
              <a:cs typeface="+mn-cs"/>
            </a:rPr>
            <a:t>％程度が適正規模とされてい</a:t>
          </a:r>
          <a:r>
            <a:rPr lang="ja-JP" altLang="en-US" sz="1100">
              <a:latin typeface="+mn-lt"/>
              <a:ea typeface="+mn-ea"/>
              <a:cs typeface="+mn-cs"/>
            </a:rPr>
            <a:t>ます</a:t>
          </a:r>
          <a:r>
            <a:rPr lang="ja-JP" altLang="ja-JP" sz="1100">
              <a:latin typeface="+mn-lt"/>
              <a:ea typeface="+mn-ea"/>
              <a:cs typeface="+mn-cs"/>
            </a:rPr>
            <a:t>ので、その水準に達しています。</a:t>
          </a:r>
          <a:endParaRPr lang="en-US" altLang="ja-JP" sz="1100">
            <a:latin typeface="+mn-lt"/>
            <a:ea typeface="+mn-ea"/>
            <a:cs typeface="+mn-cs"/>
          </a:endParaRPr>
        </a:p>
        <a:p>
          <a:r>
            <a:rPr lang="ja-JP" altLang="ja-JP" sz="1100">
              <a:latin typeface="+mn-lt"/>
              <a:ea typeface="+mn-ea"/>
              <a:cs typeface="+mn-cs"/>
            </a:rPr>
            <a:t>実質収支比率は</a:t>
          </a:r>
          <a:r>
            <a:rPr lang="en-US" altLang="ja-JP" sz="1100">
              <a:latin typeface="+mn-lt"/>
              <a:ea typeface="+mn-ea"/>
              <a:cs typeface="+mn-cs"/>
            </a:rPr>
            <a:t>3</a:t>
          </a:r>
          <a:r>
            <a:rPr lang="ja-JP" altLang="ja-JP" sz="1100">
              <a:latin typeface="+mn-lt"/>
              <a:ea typeface="+mn-ea"/>
              <a:cs typeface="+mn-cs"/>
            </a:rPr>
            <a:t>％から</a:t>
          </a:r>
          <a:r>
            <a:rPr lang="en-US" altLang="ja-JP" sz="1100">
              <a:latin typeface="+mn-lt"/>
              <a:ea typeface="+mn-ea"/>
              <a:cs typeface="+mn-cs"/>
            </a:rPr>
            <a:t>5</a:t>
          </a:r>
          <a:r>
            <a:rPr lang="ja-JP" altLang="ja-JP" sz="1100">
              <a:latin typeface="+mn-lt"/>
              <a:ea typeface="+mn-ea"/>
              <a:cs typeface="+mn-cs"/>
            </a:rPr>
            <a:t>％程度が望ましいとされてい</a:t>
          </a:r>
          <a:r>
            <a:rPr lang="ja-JP" altLang="en-US" sz="1100">
              <a:latin typeface="+mn-lt"/>
              <a:ea typeface="+mn-ea"/>
              <a:cs typeface="+mn-cs"/>
            </a:rPr>
            <a:t>ます</a:t>
          </a:r>
          <a:r>
            <a:rPr lang="ja-JP" altLang="ja-JP" sz="1100">
              <a:latin typeface="+mn-lt"/>
              <a:ea typeface="+mn-ea"/>
              <a:cs typeface="+mn-cs"/>
            </a:rPr>
            <a:t>が、今後の交付税の一本算定に備えて、財政調整基金への蓄えをできるだけ行うように財政運営をしている関係で多少高い値で推移してます。</a:t>
          </a:r>
          <a:endParaRPr lang="en-US" altLang="ja-JP" sz="1100">
            <a:latin typeface="+mn-lt"/>
            <a:ea typeface="+mn-ea"/>
            <a:cs typeface="+mn-cs"/>
          </a:endParaRPr>
        </a:p>
        <a:p>
          <a:r>
            <a:rPr lang="ja-JP" altLang="ja-JP" sz="1100">
              <a:latin typeface="+mn-lt"/>
              <a:ea typeface="+mn-ea"/>
              <a:cs typeface="+mn-cs"/>
            </a:rPr>
            <a:t>実質単年度収支については、各年度の財政事情によりバラつきはあるものの、平成</a:t>
          </a:r>
          <a:r>
            <a:rPr lang="en-US" altLang="ja-JP" sz="1100">
              <a:latin typeface="+mn-lt"/>
              <a:ea typeface="+mn-ea"/>
              <a:cs typeface="+mn-cs"/>
            </a:rPr>
            <a:t>22</a:t>
          </a:r>
          <a:r>
            <a:rPr lang="ja-JP" altLang="ja-JP" sz="1100">
              <a:latin typeface="+mn-lt"/>
              <a:ea typeface="+mn-ea"/>
              <a:cs typeface="+mn-cs"/>
            </a:rPr>
            <a:t>年度においては財政調整基金の取り崩しを行わずに財政運営ができたことにより、実質単年度収支は黒字となりました。</a:t>
          </a:r>
          <a:endParaRPr lang="ja-JP" altLang="ja-JP"/>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E6CF1558-8FE6-4980-A1C5-5A706C62DE9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94" name="Line 10">
          <a:extLst>
            <a:ext uri="{FF2B5EF4-FFF2-40B4-BE49-F238E27FC236}">
              <a16:creationId xmlns:a16="http://schemas.microsoft.com/office/drawing/2014/main" id="{F57F7E5B-F1CE-4E39-A816-61E82E2FC1B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a:extLst>
            <a:ext uri="{FF2B5EF4-FFF2-40B4-BE49-F238E27FC236}">
              <a16:creationId xmlns:a16="http://schemas.microsoft.com/office/drawing/2014/main" id="{1469C02C-AC8A-46F4-8634-7F4D1CB1103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a:extLst>
            <a:ext uri="{FF2B5EF4-FFF2-40B4-BE49-F238E27FC236}">
              <a16:creationId xmlns:a16="http://schemas.microsoft.com/office/drawing/2014/main" id="{7BB49066-9884-49BA-A487-966C1767479F}"/>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41014" name="Chart 5">
          <a:extLst>
            <a:ext uri="{FF2B5EF4-FFF2-40B4-BE49-F238E27FC236}">
              <a16:creationId xmlns:a16="http://schemas.microsoft.com/office/drawing/2014/main" id="{E65FA814-BC4C-40EA-AB00-EFC17487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41015" name="正方形/長方形 3">
          <a:extLst>
            <a:ext uri="{FF2B5EF4-FFF2-40B4-BE49-F238E27FC236}">
              <a16:creationId xmlns:a16="http://schemas.microsoft.com/office/drawing/2014/main" id="{79E2EEED-E651-4F0D-A85F-959BE2E9EA8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ACC73D4D-15C7-4A42-B6CF-31833F35CE9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426CFA52-8A4D-480E-B596-0EA39847DE8C}"/>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267" name="分析欄">
          <a:extLst>
            <a:ext uri="{FF2B5EF4-FFF2-40B4-BE49-F238E27FC236}">
              <a16:creationId xmlns:a16="http://schemas.microsoft.com/office/drawing/2014/main" id="{D55935B0-FBDA-4B67-93AE-45E58E256C38}"/>
            </a:ext>
          </a:extLst>
        </xdr:cNvPr>
        <xdr:cNvSpPr txBox="1">
          <a:spLocks noChangeArrowheads="1"/>
        </xdr:cNvSpPr>
      </xdr:nvSpPr>
      <xdr:spPr bwMode="auto">
        <a:xfrm>
          <a:off x="11439525" y="7343775"/>
          <a:ext cx="6105525" cy="4905375"/>
        </a:xfrm>
        <a:prstGeom prst="rect">
          <a:avLst/>
        </a:prstGeom>
        <a:noFill/>
        <a:ln w="9525">
          <a:noFill/>
          <a:miter lim="800000"/>
          <a:headEnd/>
          <a:tailEnd/>
        </a:ln>
      </xdr:spPr>
      <xdr:txBody>
        <a:bodyPr/>
        <a:lstStyle/>
        <a:p>
          <a:r>
            <a:rPr lang="ja-JP" altLang="en-US" sz="1100">
              <a:latin typeface="+mn-lt"/>
              <a:ea typeface="+mn-ea"/>
              <a:cs typeface="+mn-cs"/>
            </a:rPr>
            <a:t>平成</a:t>
          </a:r>
          <a:r>
            <a:rPr lang="en-US" altLang="ja-JP" sz="1100">
              <a:latin typeface="+mn-lt"/>
              <a:ea typeface="+mn-ea"/>
              <a:cs typeface="+mn-cs"/>
            </a:rPr>
            <a:t>19</a:t>
          </a:r>
          <a:r>
            <a:rPr lang="ja-JP" altLang="en-US" sz="1100">
              <a:latin typeface="+mn-lt"/>
              <a:ea typeface="+mn-ea"/>
              <a:cs typeface="+mn-cs"/>
            </a:rPr>
            <a:t>年度の老人保険事業特別会計の赤字を最後にその後改善が見られ、</a:t>
          </a:r>
          <a:r>
            <a:rPr lang="ja-JP" altLang="ja-JP" sz="1100">
              <a:latin typeface="+mn-lt"/>
              <a:ea typeface="+mn-ea"/>
              <a:cs typeface="+mn-cs"/>
            </a:rPr>
            <a:t>平成</a:t>
          </a:r>
          <a:r>
            <a:rPr lang="en-US" altLang="ja-JP" sz="1100">
              <a:latin typeface="+mn-lt"/>
              <a:ea typeface="+mn-ea"/>
              <a:cs typeface="+mn-cs"/>
            </a:rPr>
            <a:t>20</a:t>
          </a:r>
          <a:r>
            <a:rPr lang="ja-JP" altLang="ja-JP" sz="1100">
              <a:latin typeface="+mn-lt"/>
              <a:ea typeface="+mn-ea"/>
              <a:cs typeface="+mn-cs"/>
            </a:rPr>
            <a:t>年度以降全ての会計で赤字は発生して</a:t>
          </a:r>
          <a:r>
            <a:rPr lang="ja-JP" altLang="en-US" sz="1100">
              <a:latin typeface="+mn-lt"/>
              <a:ea typeface="+mn-ea"/>
              <a:cs typeface="+mn-cs"/>
            </a:rPr>
            <a:t>いません。</a:t>
          </a:r>
          <a:r>
            <a:rPr lang="en-US" altLang="ja-JP" sz="1100">
              <a:latin typeface="+mn-lt"/>
              <a:ea typeface="+mn-ea"/>
              <a:cs typeface="+mn-cs"/>
            </a:rPr>
            <a:t>22</a:t>
          </a:r>
          <a:r>
            <a:rPr lang="ja-JP" altLang="ja-JP" sz="1100">
              <a:latin typeface="+mn-lt"/>
              <a:ea typeface="+mn-ea"/>
              <a:cs typeface="+mn-cs"/>
            </a:rPr>
            <a:t>年度は</a:t>
          </a:r>
          <a:r>
            <a:rPr lang="en-US" altLang="ja-JP" sz="1100">
              <a:latin typeface="+mn-lt"/>
              <a:ea typeface="+mn-ea"/>
              <a:cs typeface="+mn-cs"/>
            </a:rPr>
            <a:t>21</a:t>
          </a:r>
          <a:r>
            <a:rPr lang="ja-JP" altLang="ja-JP" sz="1100">
              <a:latin typeface="+mn-lt"/>
              <a:ea typeface="+mn-ea"/>
              <a:cs typeface="+mn-cs"/>
            </a:rPr>
            <a:t>年度に比べて黒字額が減少しているように見え</a:t>
          </a:r>
          <a:r>
            <a:rPr lang="ja-JP" altLang="en-US" sz="1100">
              <a:latin typeface="+mn-lt"/>
              <a:ea typeface="+mn-ea"/>
              <a:cs typeface="+mn-cs"/>
            </a:rPr>
            <a:t>ます</a:t>
          </a:r>
          <a:r>
            <a:rPr lang="ja-JP" altLang="ja-JP" sz="1100">
              <a:latin typeface="+mn-lt"/>
              <a:ea typeface="+mn-ea"/>
              <a:cs typeface="+mn-cs"/>
            </a:rPr>
            <a:t>が、分母である標準財政規模が対</a:t>
          </a:r>
          <a:r>
            <a:rPr lang="en-US" altLang="ja-JP" sz="1100">
              <a:latin typeface="+mn-lt"/>
              <a:ea typeface="+mn-ea"/>
              <a:cs typeface="+mn-cs"/>
            </a:rPr>
            <a:t>21</a:t>
          </a:r>
          <a:r>
            <a:rPr lang="ja-JP" altLang="ja-JP" sz="1100">
              <a:latin typeface="+mn-lt"/>
              <a:ea typeface="+mn-ea"/>
              <a:cs typeface="+mn-cs"/>
            </a:rPr>
            <a:t>年度比</a:t>
          </a:r>
          <a:r>
            <a:rPr lang="en-US" altLang="ja-JP" sz="1100">
              <a:latin typeface="+mn-lt"/>
              <a:ea typeface="+mn-ea"/>
              <a:cs typeface="+mn-cs"/>
            </a:rPr>
            <a:t>370,966</a:t>
          </a:r>
          <a:r>
            <a:rPr lang="ja-JP" altLang="ja-JP" sz="1100">
              <a:latin typeface="+mn-lt"/>
              <a:ea typeface="+mn-ea"/>
              <a:cs typeface="+mn-cs"/>
            </a:rPr>
            <a:t>千円増加したことによるものです。しかしながら、</a:t>
          </a:r>
          <a:r>
            <a:rPr lang="ja-JP" altLang="ja-JP" sz="1100" baseline="0">
              <a:latin typeface="+mn-lt"/>
              <a:ea typeface="+mn-ea"/>
              <a:cs typeface="+mn-cs"/>
            </a:rPr>
            <a:t>一般会計からの各会計への繰出は依然として減らず、一般会計の負担は大きい</a:t>
          </a:r>
          <a:r>
            <a:rPr lang="ja-JP" altLang="en-US" sz="1100" baseline="0">
              <a:latin typeface="+mn-lt"/>
              <a:ea typeface="+mn-ea"/>
              <a:cs typeface="+mn-cs"/>
            </a:rPr>
            <a:t>ため、</a:t>
          </a:r>
          <a:r>
            <a:rPr lang="ja-JP" altLang="ja-JP" sz="1100" baseline="0">
              <a:latin typeface="+mn-lt"/>
              <a:ea typeface="+mn-ea"/>
              <a:cs typeface="+mn-cs"/>
            </a:rPr>
            <a:t>今後は繰出対象会計の収入確保を念頭に置き、繰出額を減少させるよう</a:t>
          </a:r>
          <a:r>
            <a:rPr lang="ja-JP" altLang="en-US" sz="1100" baseline="0">
              <a:latin typeface="+mn-lt"/>
              <a:ea typeface="+mn-ea"/>
              <a:cs typeface="+mn-cs"/>
            </a:rPr>
            <a:t>努めていきます。</a:t>
          </a:r>
          <a:endParaRPr lang="ja-JP" altLang="ja-JP" sz="1100">
            <a:latin typeface="+mn-lt"/>
            <a:ea typeface="+mn-ea"/>
            <a:cs typeface="+mn-cs"/>
          </a:endParaRP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a:extLst>
            <a:ext uri="{FF2B5EF4-FFF2-40B4-BE49-F238E27FC236}">
              <a16:creationId xmlns:a16="http://schemas.microsoft.com/office/drawing/2014/main" id="{6B6BADA0-BD14-4C22-B4EE-42482F905C4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a:extLst>
            <a:ext uri="{FF2B5EF4-FFF2-40B4-BE49-F238E27FC236}">
              <a16:creationId xmlns:a16="http://schemas.microsoft.com/office/drawing/2014/main" id="{75A926DE-975E-4A85-802C-89FF26F5F28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a:extLst>
            <a:ext uri="{FF2B5EF4-FFF2-40B4-BE49-F238E27FC236}">
              <a16:creationId xmlns:a16="http://schemas.microsoft.com/office/drawing/2014/main" id="{59100B3D-91A7-478C-B07E-C92494BF810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72346E75-F357-4624-9820-135D87D367B3}"/>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1023" name="凡例1">
          <a:extLst>
            <a:ext uri="{FF2B5EF4-FFF2-40B4-BE49-F238E27FC236}">
              <a16:creationId xmlns:a16="http://schemas.microsoft.com/office/drawing/2014/main" id="{7F698971-1A27-46F1-BE7F-B16C76D16201}"/>
            </a:ext>
          </a:extLst>
        </xdr:cNvPr>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1024" name="凡例2">
          <a:extLst>
            <a:ext uri="{FF2B5EF4-FFF2-40B4-BE49-F238E27FC236}">
              <a16:creationId xmlns:a16="http://schemas.microsoft.com/office/drawing/2014/main" id="{A5486341-5F50-4DCB-A1F5-200F414A8A90}"/>
            </a:ext>
          </a:extLst>
        </xdr:cNvPr>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1025" name="凡例3">
          <a:extLst>
            <a:ext uri="{FF2B5EF4-FFF2-40B4-BE49-F238E27FC236}">
              <a16:creationId xmlns:a16="http://schemas.microsoft.com/office/drawing/2014/main" id="{07C70DB6-E133-422D-9918-1F094A7A4640}"/>
            </a:ext>
          </a:extLst>
        </xdr:cNvPr>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1026" name="凡例4">
          <a:extLst>
            <a:ext uri="{FF2B5EF4-FFF2-40B4-BE49-F238E27FC236}">
              <a16:creationId xmlns:a16="http://schemas.microsoft.com/office/drawing/2014/main" id="{047CE6A3-9DF4-4CDD-A06C-508EBB93C808}"/>
            </a:ext>
          </a:extLst>
        </xdr:cNvPr>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1027" name="凡例5">
          <a:extLst>
            <a:ext uri="{FF2B5EF4-FFF2-40B4-BE49-F238E27FC236}">
              <a16:creationId xmlns:a16="http://schemas.microsoft.com/office/drawing/2014/main" id="{787A42D7-E1F8-4039-908F-0BDE45E8F012}"/>
            </a:ext>
          </a:extLst>
        </xdr:cNvPr>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1028" name="凡例6">
          <a:extLst>
            <a:ext uri="{FF2B5EF4-FFF2-40B4-BE49-F238E27FC236}">
              <a16:creationId xmlns:a16="http://schemas.microsoft.com/office/drawing/2014/main" id="{6E16438A-6C7E-4580-A8C8-64B188F40811}"/>
            </a:ext>
          </a:extLst>
        </xdr:cNvPr>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1029" name="凡例7">
          <a:extLst>
            <a:ext uri="{FF2B5EF4-FFF2-40B4-BE49-F238E27FC236}">
              <a16:creationId xmlns:a16="http://schemas.microsoft.com/office/drawing/2014/main" id="{909231BD-BF0D-4125-9D41-B494DF52D63C}"/>
            </a:ext>
          </a:extLst>
        </xdr:cNvPr>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1030" name="凡例8">
          <a:extLst>
            <a:ext uri="{FF2B5EF4-FFF2-40B4-BE49-F238E27FC236}">
              <a16:creationId xmlns:a16="http://schemas.microsoft.com/office/drawing/2014/main" id="{1A2D283B-BAFF-49F6-9551-2DAEE00630AF}"/>
            </a:ext>
          </a:extLst>
        </xdr:cNvPr>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1031" name="凡例9">
          <a:extLst>
            <a:ext uri="{FF2B5EF4-FFF2-40B4-BE49-F238E27FC236}">
              <a16:creationId xmlns:a16="http://schemas.microsoft.com/office/drawing/2014/main" id="{626AB105-CF9C-419E-9980-3E7C4E06E4B9}"/>
            </a:ext>
          </a:extLst>
        </xdr:cNvPr>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1032" name="凡例10">
          <a:extLst>
            <a:ext uri="{FF2B5EF4-FFF2-40B4-BE49-F238E27FC236}">
              <a16:creationId xmlns:a16="http://schemas.microsoft.com/office/drawing/2014/main" id="{5AEEEF2F-78CC-417D-B05E-4D43581F7628}"/>
            </a:ext>
          </a:extLst>
        </xdr:cNvPr>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FDC2371B-D6C8-4CD5-9BAC-F7D6810B0D8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DBCE373C-E22B-44EA-B135-EAD86C03A6C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CD1F72BB-7348-4EDC-9A9E-1F6B3D93B04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041" name="Line 22">
          <a:extLst>
            <a:ext uri="{FF2B5EF4-FFF2-40B4-BE49-F238E27FC236}">
              <a16:creationId xmlns:a16="http://schemas.microsoft.com/office/drawing/2014/main" id="{C3B0756D-FCCF-4BBC-A643-524F97CF057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042" name="Rectangle 23">
          <a:extLst>
            <a:ext uri="{FF2B5EF4-FFF2-40B4-BE49-F238E27FC236}">
              <a16:creationId xmlns:a16="http://schemas.microsoft.com/office/drawing/2014/main" id="{0095FAC5-BE73-477F-9298-9A9765B83E3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043" name="Rectangle 24">
          <a:extLst>
            <a:ext uri="{FF2B5EF4-FFF2-40B4-BE49-F238E27FC236}">
              <a16:creationId xmlns:a16="http://schemas.microsoft.com/office/drawing/2014/main" id="{B50096F1-D69F-44A3-9FE7-DB8D4D49317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044" name="Rectangle 25">
          <a:extLst>
            <a:ext uri="{FF2B5EF4-FFF2-40B4-BE49-F238E27FC236}">
              <a16:creationId xmlns:a16="http://schemas.microsoft.com/office/drawing/2014/main" id="{17568CE8-6B2A-4669-8B3A-1CD72BAEDAB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045" name="Rectangle 26">
          <a:extLst>
            <a:ext uri="{FF2B5EF4-FFF2-40B4-BE49-F238E27FC236}">
              <a16:creationId xmlns:a16="http://schemas.microsoft.com/office/drawing/2014/main" id="{9D804920-2635-4D3D-941A-DAE87B49216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046" name="Rectangle 27">
          <a:extLst>
            <a:ext uri="{FF2B5EF4-FFF2-40B4-BE49-F238E27FC236}">
              <a16:creationId xmlns:a16="http://schemas.microsoft.com/office/drawing/2014/main" id="{4F248F74-027B-46DA-AA6C-F6D5DEC88CF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047" name="Rectangle 28">
          <a:extLst>
            <a:ext uri="{FF2B5EF4-FFF2-40B4-BE49-F238E27FC236}">
              <a16:creationId xmlns:a16="http://schemas.microsoft.com/office/drawing/2014/main" id="{A4BDC685-5D2F-4CE8-B8D7-CA72DF5A611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048" name="Rectangle 29">
          <a:extLst>
            <a:ext uri="{FF2B5EF4-FFF2-40B4-BE49-F238E27FC236}">
              <a16:creationId xmlns:a16="http://schemas.microsoft.com/office/drawing/2014/main" id="{A4029305-9923-4848-BD40-C627E69BE75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049" name="Rectangle 30">
          <a:extLst>
            <a:ext uri="{FF2B5EF4-FFF2-40B4-BE49-F238E27FC236}">
              <a16:creationId xmlns:a16="http://schemas.microsoft.com/office/drawing/2014/main" id="{CCC8B7E4-C819-463F-8CA2-382F4DD56C9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050" name="Line 31">
          <a:extLst>
            <a:ext uri="{FF2B5EF4-FFF2-40B4-BE49-F238E27FC236}">
              <a16:creationId xmlns:a16="http://schemas.microsoft.com/office/drawing/2014/main" id="{4A25B287-0DB9-4FAF-827D-EC7F75273C0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051" name="Oval 32">
          <a:extLst>
            <a:ext uri="{FF2B5EF4-FFF2-40B4-BE49-F238E27FC236}">
              <a16:creationId xmlns:a16="http://schemas.microsoft.com/office/drawing/2014/main" id="{AB2DA75E-D9EF-445F-B27C-F02CCFB5BBDC}"/>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052" name="Rectangle 87">
          <a:extLst>
            <a:ext uri="{FF2B5EF4-FFF2-40B4-BE49-F238E27FC236}">
              <a16:creationId xmlns:a16="http://schemas.microsoft.com/office/drawing/2014/main" id="{6C43EF28-57E2-4CFF-A294-F81AB81CB75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30B1BB3E-2219-4CB8-B5AF-88ADEDDB234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327" name="Rectangle 89">
          <a:extLst>
            <a:ext uri="{FF2B5EF4-FFF2-40B4-BE49-F238E27FC236}">
              <a16:creationId xmlns:a16="http://schemas.microsoft.com/office/drawing/2014/main" id="{21E160D8-266A-427A-B8FB-ABB160319F5C}"/>
            </a:ext>
          </a:extLst>
        </xdr:cNvPr>
        <xdr:cNvSpPr>
          <a:spLocks noChangeArrowheads="1"/>
        </xdr:cNvSpPr>
      </xdr:nvSpPr>
      <xdr:spPr bwMode="auto">
        <a:xfrm>
          <a:off x="13230225" y="7848600"/>
          <a:ext cx="4181475" cy="3514725"/>
        </a:xfrm>
        <a:prstGeom prst="rect">
          <a:avLst/>
        </a:prstGeom>
        <a:noFill/>
        <a:ln w="9525">
          <a:noFill/>
          <a:miter lim="800000"/>
          <a:headEnd/>
          <a:tailEnd/>
        </a:ln>
      </xdr:spPr>
      <xdr:txBody>
        <a:bodyPr/>
        <a:lstStyle/>
        <a:p>
          <a:pPr>
            <a:lnSpc>
              <a:spcPts val="1200"/>
            </a:lnSpc>
          </a:pPr>
          <a:r>
            <a:rPr lang="ja-JP" altLang="ja-JP" sz="1100" b="0" i="0" baseline="0">
              <a:latin typeface="+mn-lt"/>
              <a:ea typeface="+mn-ea"/>
              <a:cs typeface="+mn-cs"/>
            </a:rPr>
            <a:t>実質公債費比率は平成</a:t>
          </a:r>
          <a:r>
            <a:rPr lang="en-US" altLang="ja-JP" sz="1100" b="0" i="0" baseline="0">
              <a:latin typeface="+mn-lt"/>
              <a:ea typeface="+mn-ea"/>
              <a:cs typeface="+mn-cs"/>
            </a:rPr>
            <a:t>21</a:t>
          </a:r>
          <a:r>
            <a:rPr lang="ja-JP" altLang="ja-JP" sz="1100" b="0" i="0" baseline="0">
              <a:latin typeface="+mn-lt"/>
              <a:ea typeface="+mn-ea"/>
              <a:cs typeface="+mn-cs"/>
            </a:rPr>
            <a:t>年度比</a:t>
          </a:r>
          <a:r>
            <a:rPr lang="en-US" altLang="ja-JP" sz="1100" b="0" i="0" baseline="0">
              <a:latin typeface="+mn-lt"/>
              <a:ea typeface="+mn-ea"/>
              <a:cs typeface="+mn-cs"/>
            </a:rPr>
            <a:t>0.9</a:t>
          </a:r>
          <a:r>
            <a:rPr lang="ja-JP" altLang="ja-JP" sz="1100" b="0" i="0" baseline="0">
              <a:latin typeface="+mn-lt"/>
              <a:ea typeface="+mn-ea"/>
              <a:cs typeface="+mn-cs"/>
            </a:rPr>
            <a:t>％の減少とな</a:t>
          </a:r>
          <a:r>
            <a:rPr lang="ja-JP" altLang="en-US" sz="1100" b="0" i="0" baseline="0">
              <a:latin typeface="+mn-lt"/>
              <a:ea typeface="+mn-ea"/>
              <a:cs typeface="+mn-cs"/>
            </a:rPr>
            <a:t>りました</a:t>
          </a:r>
          <a:r>
            <a:rPr lang="ja-JP" altLang="ja-JP" sz="1100" b="0" i="0" baseline="0">
              <a:latin typeface="+mn-lt"/>
              <a:ea typeface="+mn-ea"/>
              <a:cs typeface="+mn-cs"/>
            </a:rPr>
            <a:t>。その要因であ</a:t>
          </a:r>
          <a:r>
            <a:rPr lang="ja-JP" altLang="en-US" sz="1100" b="0" i="0" baseline="0">
              <a:latin typeface="+mn-lt"/>
              <a:ea typeface="+mn-ea"/>
              <a:cs typeface="+mn-cs"/>
            </a:rPr>
            <a:t>る</a:t>
          </a:r>
          <a:r>
            <a:rPr lang="ja-JP" altLang="ja-JP" sz="1100" b="0" i="0" baseline="0">
              <a:latin typeface="+mn-lt"/>
              <a:ea typeface="+mn-ea"/>
              <a:cs typeface="+mn-cs"/>
            </a:rPr>
            <a:t>元利償還金額も</a:t>
          </a:r>
          <a:r>
            <a:rPr lang="en-US" altLang="ja-JP" sz="1100" b="0" i="0" baseline="0">
              <a:latin typeface="+mn-lt"/>
              <a:ea typeface="+mn-ea"/>
              <a:cs typeface="+mn-cs"/>
            </a:rPr>
            <a:t>21</a:t>
          </a:r>
          <a:r>
            <a:rPr lang="ja-JP" altLang="ja-JP" sz="1100" b="0" i="0" baseline="0">
              <a:latin typeface="+mn-lt"/>
              <a:ea typeface="+mn-ea"/>
              <a:cs typeface="+mn-cs"/>
            </a:rPr>
            <a:t>年度をピークとして</a:t>
          </a:r>
          <a:r>
            <a:rPr lang="ja-JP" altLang="en-US" sz="1100" b="0" i="0" baseline="0">
              <a:latin typeface="+mn-lt"/>
              <a:ea typeface="+mn-ea"/>
              <a:cs typeface="+mn-cs"/>
            </a:rPr>
            <a:t>、</a:t>
          </a:r>
          <a:r>
            <a:rPr lang="ja-JP" altLang="ja-JP" sz="1100" b="0" i="0" baseline="0">
              <a:latin typeface="+mn-lt"/>
              <a:ea typeface="+mn-ea"/>
              <a:cs typeface="+mn-cs"/>
            </a:rPr>
            <a:t>従前から行ってきた公債費</a:t>
          </a:r>
          <a:r>
            <a:rPr lang="ja-JP" altLang="en-US" sz="1100" b="0" i="0" baseline="0">
              <a:latin typeface="+mn-lt"/>
              <a:ea typeface="+mn-ea"/>
              <a:cs typeface="+mn-cs"/>
            </a:rPr>
            <a:t>負担</a:t>
          </a:r>
          <a:r>
            <a:rPr lang="ja-JP" altLang="ja-JP" sz="1100" b="0" i="0" baseline="0">
              <a:latin typeface="+mn-lt"/>
              <a:ea typeface="+mn-ea"/>
              <a:cs typeface="+mn-cs"/>
            </a:rPr>
            <a:t>適正化計画等の起債抑制策により減少傾向にあり</a:t>
          </a:r>
          <a:r>
            <a:rPr lang="ja-JP" altLang="en-US" sz="1100" b="0" i="0" baseline="0">
              <a:latin typeface="+mn-lt"/>
              <a:ea typeface="+mn-ea"/>
              <a:cs typeface="+mn-cs"/>
            </a:rPr>
            <a:t>ます。しかし、公営企業債の元利償還金に対する繰入金が増加傾向となっているのは、原因として農業集落排水事業特別会計事業において建設事業が全域に行き渡ったことで会計内の建設事業費が減少したことにより、繰出金のうち企業債償還分としての割合が増加したことによるものです。以上のように要素の一つ一つには増加要因もありますが、全体としては</a:t>
          </a:r>
          <a:r>
            <a:rPr lang="ja-JP" altLang="ja-JP" sz="1100" b="0" i="0" baseline="0">
              <a:latin typeface="+mn-lt"/>
              <a:ea typeface="+mn-ea"/>
              <a:cs typeface="+mn-cs"/>
            </a:rPr>
            <a:t>、普通交付税に措置される算入公債費等も臨時財政対策債や合併特例債など財政運営に有利な地方債の発行により増加傾向にあるため、実質公債費比率の分子となる額も減少傾向にあ</a:t>
          </a:r>
          <a:r>
            <a:rPr lang="ja-JP" altLang="en-US" sz="1100" b="0" i="0" baseline="0">
              <a:latin typeface="+mn-lt"/>
              <a:ea typeface="+mn-ea"/>
              <a:cs typeface="+mn-cs"/>
            </a:rPr>
            <a:t>ります。</a:t>
          </a:r>
          <a:endParaRPr lang="ja-JP" altLang="ja-JP" sz="1100">
            <a:latin typeface="+mn-lt"/>
            <a:ea typeface="+mn-ea"/>
            <a:cs typeface="+mn-cs"/>
          </a:endParaRP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055" name="Chart 90">
          <a:extLst>
            <a:ext uri="{FF2B5EF4-FFF2-40B4-BE49-F238E27FC236}">
              <a16:creationId xmlns:a16="http://schemas.microsoft.com/office/drawing/2014/main" id="{ADDA737F-39FA-4B86-8C9D-EC1226C37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a:extLst>
            <a:ext uri="{FF2B5EF4-FFF2-40B4-BE49-F238E27FC236}">
              <a16:creationId xmlns:a16="http://schemas.microsoft.com/office/drawing/2014/main" id="{97E216BD-0055-4C3D-B7F8-9FBA71D50E4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11428" name="Chart 5">
          <a:extLst>
            <a:ext uri="{FF2B5EF4-FFF2-40B4-BE49-F238E27FC236}">
              <a16:creationId xmlns:a16="http://schemas.microsoft.com/office/drawing/2014/main" id="{9D0DA047-63B6-4167-9406-774CE9DF6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11429" name="正方形/長方形 3">
          <a:extLst>
            <a:ext uri="{FF2B5EF4-FFF2-40B4-BE49-F238E27FC236}">
              <a16:creationId xmlns:a16="http://schemas.microsoft.com/office/drawing/2014/main" id="{2E54440B-EFEB-4C95-9793-8DE9A207D3DE}"/>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1BB7E8C0-F8E8-4F8A-9A1F-4343058691FE}"/>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382" name="分析欄">
          <a:extLst>
            <a:ext uri="{FF2B5EF4-FFF2-40B4-BE49-F238E27FC236}">
              <a16:creationId xmlns:a16="http://schemas.microsoft.com/office/drawing/2014/main" id="{1D8DFDBA-6CF6-47D0-BE66-E8C523168593}"/>
            </a:ext>
          </a:extLst>
        </xdr:cNvPr>
        <xdr:cNvSpPr txBox="1">
          <a:spLocks noChangeArrowheads="1"/>
        </xdr:cNvSpPr>
      </xdr:nvSpPr>
      <xdr:spPr bwMode="auto">
        <a:xfrm>
          <a:off x="13115925" y="7877175"/>
          <a:ext cx="4410075" cy="4200525"/>
        </a:xfrm>
        <a:prstGeom prst="rect">
          <a:avLst/>
        </a:prstGeom>
        <a:noFill/>
        <a:ln w="9525">
          <a:noFill/>
          <a:miter lim="800000"/>
          <a:headEnd/>
          <a:tailEnd/>
        </a:ln>
      </xdr:spPr>
      <xdr:txBody>
        <a:bodyPr/>
        <a:lstStyle/>
        <a:p>
          <a:pPr>
            <a:lnSpc>
              <a:spcPts val="1200"/>
            </a:lnSpc>
          </a:pPr>
          <a:r>
            <a:rPr lang="ja-JP" altLang="ja-JP" sz="1100">
              <a:latin typeface="+mn-lt"/>
              <a:ea typeface="+mn-ea"/>
              <a:cs typeface="+mn-cs"/>
            </a:rPr>
            <a:t>将来負担額は増加傾向</a:t>
          </a:r>
          <a:r>
            <a:rPr lang="ja-JP" altLang="en-US" sz="1100">
              <a:latin typeface="+mn-lt"/>
              <a:ea typeface="+mn-ea"/>
              <a:cs typeface="+mn-cs"/>
            </a:rPr>
            <a:t>となっています。</a:t>
          </a:r>
          <a:r>
            <a:rPr lang="ja-JP" altLang="ja-JP" sz="1100">
              <a:latin typeface="+mn-lt"/>
              <a:ea typeface="+mn-ea"/>
              <a:cs typeface="+mn-cs"/>
            </a:rPr>
            <a:t>その原因としては、合併特例債や臨時財政対策債等、地方債の現在高が昨年度より</a:t>
          </a:r>
          <a:r>
            <a:rPr lang="en-US" altLang="ja-JP" sz="1100">
              <a:latin typeface="+mn-lt"/>
              <a:ea typeface="+mn-ea"/>
              <a:cs typeface="+mn-cs"/>
            </a:rPr>
            <a:t>930</a:t>
          </a:r>
          <a:r>
            <a:rPr lang="ja-JP" altLang="ja-JP" sz="1100">
              <a:latin typeface="+mn-lt"/>
              <a:ea typeface="+mn-ea"/>
              <a:cs typeface="+mn-cs"/>
            </a:rPr>
            <a:t>百万円増加したこと</a:t>
          </a:r>
          <a:r>
            <a:rPr lang="ja-JP" altLang="en-US" sz="1100">
              <a:latin typeface="+mn-lt"/>
              <a:ea typeface="+mn-ea"/>
              <a:cs typeface="+mn-cs"/>
            </a:rPr>
            <a:t>、</a:t>
          </a:r>
          <a:r>
            <a:rPr lang="ja-JP" altLang="ja-JP" sz="1100">
              <a:latin typeface="+mn-lt"/>
              <a:ea typeface="+mn-ea"/>
              <a:cs typeface="+mn-cs"/>
            </a:rPr>
            <a:t>公営企業繰入見込額は</a:t>
          </a:r>
          <a:r>
            <a:rPr lang="en-US" altLang="ja-JP" sz="1100">
              <a:latin typeface="+mn-lt"/>
              <a:ea typeface="+mn-ea"/>
              <a:cs typeface="+mn-cs"/>
            </a:rPr>
            <a:t>H19</a:t>
          </a:r>
          <a:r>
            <a:rPr lang="ja-JP" altLang="ja-JP" sz="1100">
              <a:latin typeface="+mn-lt"/>
              <a:ea typeface="+mn-ea"/>
              <a:cs typeface="+mn-cs"/>
            </a:rPr>
            <a:t>をピークとして</a:t>
          </a:r>
          <a:r>
            <a:rPr lang="ja-JP" altLang="en-US" sz="1100">
              <a:latin typeface="+mn-lt"/>
              <a:ea typeface="+mn-ea"/>
              <a:cs typeface="+mn-cs"/>
            </a:rPr>
            <a:t>いったんは</a:t>
          </a:r>
          <a:r>
            <a:rPr lang="ja-JP" altLang="ja-JP" sz="1100">
              <a:latin typeface="+mn-lt"/>
              <a:ea typeface="+mn-ea"/>
              <a:cs typeface="+mn-cs"/>
            </a:rPr>
            <a:t>減少</a:t>
          </a:r>
          <a:r>
            <a:rPr lang="ja-JP" altLang="en-US" sz="1100">
              <a:latin typeface="+mn-lt"/>
              <a:ea typeface="+mn-ea"/>
              <a:cs typeface="+mn-cs"/>
            </a:rPr>
            <a:t>しましたが</a:t>
          </a:r>
          <a:r>
            <a:rPr lang="ja-JP" altLang="ja-JP" sz="1100">
              <a:latin typeface="+mn-lt"/>
              <a:ea typeface="+mn-ea"/>
              <a:cs typeface="+mn-cs"/>
            </a:rPr>
            <a:t>昨年度は対前年比</a:t>
          </a:r>
          <a:r>
            <a:rPr lang="en-US" altLang="ja-JP" sz="1100">
              <a:latin typeface="+mn-lt"/>
              <a:ea typeface="+mn-ea"/>
              <a:cs typeface="+mn-cs"/>
            </a:rPr>
            <a:t>1,111</a:t>
          </a:r>
          <a:r>
            <a:rPr lang="ja-JP" altLang="ja-JP" sz="1100">
              <a:latin typeface="+mn-lt"/>
              <a:ea typeface="+mn-ea"/>
              <a:cs typeface="+mn-cs"/>
            </a:rPr>
            <a:t>百万円増加したこと、退職手当負担見込額が退職者増により積立不足となっていることなど</a:t>
          </a:r>
          <a:r>
            <a:rPr lang="ja-JP" altLang="en-US" sz="1100">
              <a:latin typeface="+mn-lt"/>
              <a:ea typeface="+mn-ea"/>
              <a:cs typeface="+mn-cs"/>
            </a:rPr>
            <a:t>が原因となっています。</a:t>
          </a:r>
          <a:r>
            <a:rPr lang="ja-JP" altLang="ja-JP" sz="1100">
              <a:latin typeface="+mn-lt"/>
              <a:ea typeface="+mn-ea"/>
              <a:cs typeface="+mn-cs"/>
            </a:rPr>
            <a:t>今後については特別会計や公営企業会計の経営改善を図り</a:t>
          </a:r>
          <a:r>
            <a:rPr lang="ja-JP" altLang="en-US" sz="1100">
              <a:latin typeface="+mn-lt"/>
              <a:ea typeface="+mn-ea"/>
              <a:cs typeface="+mn-cs"/>
            </a:rPr>
            <a:t>繰</a:t>
          </a:r>
          <a:r>
            <a:rPr lang="ja-JP" altLang="ja-JP" sz="1100">
              <a:latin typeface="+mn-lt"/>
              <a:ea typeface="+mn-ea"/>
              <a:cs typeface="+mn-cs"/>
            </a:rPr>
            <a:t>出金を抑制することや、より一層の地方債借入抑制が比率の減少には望まれ</a:t>
          </a:r>
          <a:r>
            <a:rPr lang="ja-JP" altLang="en-US" sz="1100">
              <a:latin typeface="+mn-lt"/>
              <a:ea typeface="+mn-ea"/>
              <a:cs typeface="+mn-cs"/>
            </a:rPr>
            <a:t>ます</a:t>
          </a:r>
          <a:r>
            <a:rPr lang="ja-JP" altLang="ja-JP" sz="1100">
              <a:latin typeface="+mn-lt"/>
              <a:ea typeface="+mn-ea"/>
              <a:cs typeface="+mn-cs"/>
            </a:rPr>
            <a:t>。</a:t>
          </a:r>
          <a:endParaRPr lang="en-US" altLang="ja-JP" sz="1100">
            <a:latin typeface="+mn-lt"/>
            <a:ea typeface="+mn-ea"/>
            <a:cs typeface="+mn-cs"/>
          </a:endParaRPr>
        </a:p>
        <a:p>
          <a:pPr>
            <a:lnSpc>
              <a:spcPts val="1200"/>
            </a:lnSpc>
          </a:pPr>
          <a:endParaRPr lang="en-US" altLang="ja-JP" sz="1100">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退職手当負担見込額の算定に誤りがありましたので、下記のとおり訂正します。</a:t>
          </a:r>
          <a:endParaRPr lang="ja-JP" altLang="ja-JP">
            <a:effectLst/>
          </a:endParaRPr>
        </a:p>
        <a:p>
          <a:pPr rtl="0"/>
          <a:r>
            <a:rPr lang="en-US" altLang="ja-JP" sz="1100" b="0" i="0" baseline="0">
              <a:effectLst/>
              <a:latin typeface="+mn-lt"/>
              <a:ea typeface="+mn-ea"/>
              <a:cs typeface="+mn-cs"/>
            </a:rPr>
            <a:t>H19</a:t>
          </a:r>
          <a:r>
            <a:rPr lang="ja-JP" altLang="ja-JP" sz="1100" b="0" i="0" baseline="0">
              <a:effectLst/>
              <a:latin typeface="+mn-lt"/>
              <a:ea typeface="+mn-ea"/>
              <a:cs typeface="+mn-cs"/>
            </a:rPr>
            <a:t>年度　</a:t>
          </a:r>
          <a:endParaRPr lang="ja-JP" altLang="ja-JP">
            <a:effectLst/>
          </a:endParaRPr>
        </a:p>
        <a:p>
          <a:pPr rtl="0"/>
          <a:r>
            <a:rPr lang="ja-JP" altLang="ja-JP" sz="1100" b="0" i="0" baseline="0">
              <a:effectLst/>
              <a:latin typeface="+mn-lt"/>
              <a:ea typeface="+mn-ea"/>
              <a:cs typeface="+mn-cs"/>
            </a:rPr>
            <a:t>　　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】2,759</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】3,757</a:t>
          </a:r>
          <a:endParaRPr lang="ja-JP" altLang="ja-JP">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】15,611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】16,609</a:t>
          </a:r>
          <a:endParaRPr lang="ja-JP" altLang="ja-JP">
            <a:effectLst/>
          </a:endParaRPr>
        </a:p>
        <a:p>
          <a:pPr rtl="0"/>
          <a:r>
            <a:rPr lang="en-US" altLang="ja-JP" sz="1100" b="0" i="0" baseline="0">
              <a:effectLst/>
              <a:latin typeface="+mn-lt"/>
              <a:ea typeface="+mn-ea"/>
              <a:cs typeface="+mn-cs"/>
            </a:rPr>
            <a:t> H20</a:t>
          </a:r>
          <a:r>
            <a:rPr lang="ja-JP" altLang="ja-JP" sz="1100" b="0" i="0" baseline="0">
              <a:effectLst/>
              <a:latin typeface="+mn-lt"/>
              <a:ea typeface="+mn-ea"/>
              <a:cs typeface="+mn-cs"/>
            </a:rPr>
            <a:t>年度　</a:t>
          </a:r>
          <a:endParaRPr lang="ja-JP" altLang="ja-JP">
            <a:effectLst/>
          </a:endParaRPr>
        </a:p>
        <a:p>
          <a:pPr rtl="0"/>
          <a:r>
            <a:rPr lang="ja-JP" altLang="ja-JP" sz="1100" b="0" i="0" baseline="0">
              <a:effectLst/>
              <a:latin typeface="+mn-lt"/>
              <a:ea typeface="+mn-ea"/>
              <a:cs typeface="+mn-cs"/>
            </a:rPr>
            <a:t>　　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】2,600</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】3,801</a:t>
          </a:r>
          <a:endParaRPr lang="ja-JP" altLang="ja-JP">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】10,630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】11,830</a:t>
          </a:r>
          <a:endParaRPr lang="ja-JP" altLang="ja-JP">
            <a:effectLst/>
          </a:endParaRPr>
        </a:p>
        <a:p>
          <a:pPr rtl="0"/>
          <a:r>
            <a:rPr lang="en-US" altLang="ja-JP" sz="1100" b="0" i="0" baseline="0">
              <a:effectLst/>
              <a:latin typeface="+mn-lt"/>
              <a:ea typeface="+mn-ea"/>
              <a:cs typeface="+mn-cs"/>
            </a:rPr>
            <a:t> H21</a:t>
          </a:r>
          <a:r>
            <a:rPr lang="ja-JP" altLang="ja-JP" sz="1100" b="0" i="0" baseline="0">
              <a:effectLst/>
              <a:latin typeface="+mn-lt"/>
              <a:ea typeface="+mn-ea"/>
              <a:cs typeface="+mn-cs"/>
            </a:rPr>
            <a:t>年度</a:t>
          </a:r>
          <a:endParaRPr lang="ja-JP" altLang="ja-JP">
            <a:effectLst/>
          </a:endParaRPr>
        </a:p>
        <a:p>
          <a:pPr rtl="0"/>
          <a:r>
            <a:rPr lang="ja-JP" altLang="ja-JP" sz="1100" b="0" i="0" baseline="0">
              <a:effectLst/>
              <a:latin typeface="+mn-lt"/>
              <a:ea typeface="+mn-ea"/>
              <a:cs typeface="+mn-cs"/>
            </a:rPr>
            <a:t>　　退職手当負担見込額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】2,455</a:t>
          </a:r>
          <a:r>
            <a:rPr lang="ja-JP" altLang="ja-JP" sz="1100" b="0" i="0" baseline="0">
              <a:effectLst/>
              <a:latin typeface="+mn-lt"/>
              <a:ea typeface="+mn-ea"/>
              <a:cs typeface="+mn-cs"/>
            </a:rPr>
            <a:t>　→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】3,776</a:t>
          </a:r>
          <a:endParaRPr lang="ja-JP" altLang="ja-JP">
            <a:effectLst/>
          </a:endParaRPr>
        </a:p>
        <a:p>
          <a:pPr rtl="0"/>
          <a:r>
            <a:rPr lang="ja-JP" altLang="ja-JP" sz="1100" b="0" i="0" baseline="0">
              <a:effectLst/>
              <a:latin typeface="+mn-lt"/>
              <a:ea typeface="+mn-ea"/>
              <a:cs typeface="+mn-cs"/>
            </a:rPr>
            <a:t>　　将来負担比率の分子　　</a:t>
          </a:r>
          <a:r>
            <a:rPr lang="en-US" altLang="ja-JP" sz="1100" b="0" i="0" baseline="0">
              <a:effectLst/>
              <a:latin typeface="+mn-lt"/>
              <a:ea typeface="+mn-ea"/>
              <a:cs typeface="+mn-cs"/>
            </a:rPr>
            <a:t>【</a:t>
          </a:r>
          <a:r>
            <a:rPr lang="ja-JP" altLang="ja-JP" sz="1100" b="0" i="0" baseline="0">
              <a:effectLst/>
              <a:latin typeface="+mn-lt"/>
              <a:ea typeface="+mn-ea"/>
              <a:cs typeface="+mn-cs"/>
            </a:rPr>
            <a:t>誤</a:t>
          </a:r>
          <a:r>
            <a:rPr lang="en-US" altLang="ja-JP" sz="1100" b="0" i="0" baseline="0">
              <a:effectLst/>
              <a:latin typeface="+mn-lt"/>
              <a:ea typeface="+mn-ea"/>
              <a:cs typeface="+mn-cs"/>
            </a:rPr>
            <a:t>】10,843 </a:t>
          </a:r>
          <a:r>
            <a:rPr lang="ja-JP" altLang="ja-JP"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正</a:t>
          </a:r>
          <a:r>
            <a:rPr lang="en-US" altLang="ja-JP" sz="1100" b="0" i="0" baseline="0">
              <a:effectLst/>
              <a:latin typeface="+mn-lt"/>
              <a:ea typeface="+mn-ea"/>
              <a:cs typeface="+mn-cs"/>
            </a:rPr>
            <a:t>】12,164</a:t>
          </a:r>
          <a:endParaRPr lang="ja-JP" altLang="ja-JP">
            <a:effectLst/>
          </a:endParaRPr>
        </a:p>
        <a:p>
          <a:pPr>
            <a:lnSpc>
              <a:spcPts val="1200"/>
            </a:lnSpc>
          </a:pPr>
          <a:endParaRPr lang="ja-JP" altLang="ja-JP"/>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11432" name="正方形/長方形 36" descr="右上がり対角線 (太)">
          <a:extLst>
            <a:ext uri="{FF2B5EF4-FFF2-40B4-BE49-F238E27FC236}">
              <a16:creationId xmlns:a16="http://schemas.microsoft.com/office/drawing/2014/main" id="{0939EC27-E291-4D8F-83B1-7D18EFAF63C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11433" name="正方形/長方形 37" descr="右下がり対角線 (太)">
          <a:extLst>
            <a:ext uri="{FF2B5EF4-FFF2-40B4-BE49-F238E27FC236}">
              <a16:creationId xmlns:a16="http://schemas.microsoft.com/office/drawing/2014/main" id="{5B1BFC96-F455-4801-82CE-3CDBCC27B66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11434" name="正方形/長方形 38" descr="右上がり対角線 (太)">
          <a:extLst>
            <a:ext uri="{FF2B5EF4-FFF2-40B4-BE49-F238E27FC236}">
              <a16:creationId xmlns:a16="http://schemas.microsoft.com/office/drawing/2014/main" id="{A0597AF3-0133-4B72-908E-9A70170CBF9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11435" name="正方形/長方形 39" descr="右下がり対角線 (太)">
          <a:extLst>
            <a:ext uri="{FF2B5EF4-FFF2-40B4-BE49-F238E27FC236}">
              <a16:creationId xmlns:a16="http://schemas.microsoft.com/office/drawing/2014/main" id="{65A9F63F-8856-4AA7-AE34-1F87042C9BC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11436" name="正方形/長方形 40" descr="右上がり対角線 (太)">
          <a:extLst>
            <a:ext uri="{FF2B5EF4-FFF2-40B4-BE49-F238E27FC236}">
              <a16:creationId xmlns:a16="http://schemas.microsoft.com/office/drawing/2014/main" id="{A434FE87-3CDC-4B7C-A4C9-A7573D5C784F}"/>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11437" name="正方形/長方形 41" descr="右下がり対角線 (太)">
          <a:extLst>
            <a:ext uri="{FF2B5EF4-FFF2-40B4-BE49-F238E27FC236}">
              <a16:creationId xmlns:a16="http://schemas.microsoft.com/office/drawing/2014/main" id="{1D354F2D-A483-451E-AB3A-E103B6C1352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11438" name="正方形/長方形 42" descr="右上がり対角線 (太)">
          <a:extLst>
            <a:ext uri="{FF2B5EF4-FFF2-40B4-BE49-F238E27FC236}">
              <a16:creationId xmlns:a16="http://schemas.microsoft.com/office/drawing/2014/main" id="{73A52BE0-E453-4686-8BF1-F91FF8085DE2}"/>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11439" name="正方形/長方形 43" descr="右下がり対角線 (太)">
          <a:extLst>
            <a:ext uri="{FF2B5EF4-FFF2-40B4-BE49-F238E27FC236}">
              <a16:creationId xmlns:a16="http://schemas.microsoft.com/office/drawing/2014/main" id="{F77EF4FA-E3ED-4D7F-9822-878BEB37E69A}"/>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11440" name="正方形/長方形 44" descr="右上がり対角線 (太)">
          <a:extLst>
            <a:ext uri="{FF2B5EF4-FFF2-40B4-BE49-F238E27FC236}">
              <a16:creationId xmlns:a16="http://schemas.microsoft.com/office/drawing/2014/main" id="{2E2664B1-9EBB-4FB6-AC64-C26CACFB3D61}"/>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11441" name="正方形/長方形 45" descr="右下がり対角線 (太)">
          <a:extLst>
            <a:ext uri="{FF2B5EF4-FFF2-40B4-BE49-F238E27FC236}">
              <a16:creationId xmlns:a16="http://schemas.microsoft.com/office/drawing/2014/main" id="{326A305E-D9CC-431F-B847-084096D4B352}"/>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11442" name="正方形/長方形 46" descr="右上がり対角線 (太)">
          <a:extLst>
            <a:ext uri="{FF2B5EF4-FFF2-40B4-BE49-F238E27FC236}">
              <a16:creationId xmlns:a16="http://schemas.microsoft.com/office/drawing/2014/main" id="{E1E08123-3C9D-423C-B426-4D4C61412B6A}"/>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11443" name="直線コネクタ 20">
          <a:extLst>
            <a:ext uri="{FF2B5EF4-FFF2-40B4-BE49-F238E27FC236}">
              <a16:creationId xmlns:a16="http://schemas.microsoft.com/office/drawing/2014/main" id="{0E37D087-3111-4738-B7C4-2CD3DDA55543}"/>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11444" name="Oval 182">
          <a:extLst>
            <a:ext uri="{FF2B5EF4-FFF2-40B4-BE49-F238E27FC236}">
              <a16:creationId xmlns:a16="http://schemas.microsoft.com/office/drawing/2014/main" id="{67605DA1-4D6F-49B7-B7EA-E580EC55D046}"/>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7B8BA745-83C2-4A74-B463-8A7191779760}"/>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a:extLst>
            <a:ext uri="{FF2B5EF4-FFF2-40B4-BE49-F238E27FC236}">
              <a16:creationId xmlns:a16="http://schemas.microsoft.com/office/drawing/2014/main" id="{0826F637-01D2-43F7-98C0-A90DD148306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a:extLst>
            <a:ext uri="{FF2B5EF4-FFF2-40B4-BE49-F238E27FC236}">
              <a16:creationId xmlns:a16="http://schemas.microsoft.com/office/drawing/2014/main" id="{6F1E1760-715B-4DEA-9719-2F01D7F54B4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11448" name="Line 22">
          <a:extLst>
            <a:ext uri="{FF2B5EF4-FFF2-40B4-BE49-F238E27FC236}">
              <a16:creationId xmlns:a16="http://schemas.microsoft.com/office/drawing/2014/main" id="{4677083B-421B-45D7-B818-A225552CEE6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77" t="s">
        <v>130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35"/>
      <c r="DK1" s="135"/>
      <c r="DL1" s="135"/>
      <c r="DM1" s="135"/>
      <c r="DN1" s="135"/>
      <c r="DO1" s="135"/>
    </row>
    <row r="2" spans="1:119" ht="24.75" thickBot="1" x14ac:dyDescent="0.2">
      <c r="A2" s="134"/>
      <c r="B2" s="137" t="s">
        <v>131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378" t="s">
        <v>132</v>
      </c>
      <c r="C3" s="379"/>
      <c r="D3" s="379"/>
      <c r="E3" s="380"/>
      <c r="F3" s="380"/>
      <c r="G3" s="380"/>
      <c r="H3" s="380"/>
      <c r="I3" s="380"/>
      <c r="J3" s="380"/>
      <c r="K3" s="380"/>
      <c r="L3" s="380" t="s">
        <v>133</v>
      </c>
      <c r="M3" s="380"/>
      <c r="N3" s="380"/>
      <c r="O3" s="380"/>
      <c r="P3" s="380"/>
      <c r="Q3" s="380"/>
      <c r="R3" s="384"/>
      <c r="S3" s="384"/>
      <c r="T3" s="384"/>
      <c r="U3" s="384"/>
      <c r="V3" s="385"/>
      <c r="W3" s="390" t="s">
        <v>134</v>
      </c>
      <c r="X3" s="391"/>
      <c r="Y3" s="391"/>
      <c r="Z3" s="391"/>
      <c r="AA3" s="391"/>
      <c r="AB3" s="379"/>
      <c r="AC3" s="384" t="s">
        <v>135</v>
      </c>
      <c r="AD3" s="391"/>
      <c r="AE3" s="391"/>
      <c r="AF3" s="391"/>
      <c r="AG3" s="391"/>
      <c r="AH3" s="391"/>
      <c r="AI3" s="391"/>
      <c r="AJ3" s="391"/>
      <c r="AK3" s="391"/>
      <c r="AL3" s="396"/>
      <c r="AM3" s="390" t="s">
        <v>136</v>
      </c>
      <c r="AN3" s="391"/>
      <c r="AO3" s="391"/>
      <c r="AP3" s="391"/>
      <c r="AQ3" s="391"/>
      <c r="AR3" s="391"/>
      <c r="AS3" s="391"/>
      <c r="AT3" s="391"/>
      <c r="AU3" s="391"/>
      <c r="AV3" s="391"/>
      <c r="AW3" s="391"/>
      <c r="AX3" s="396"/>
      <c r="AY3" s="399" t="s">
        <v>85</v>
      </c>
      <c r="AZ3" s="400"/>
      <c r="BA3" s="400"/>
      <c r="BB3" s="400"/>
      <c r="BC3" s="400"/>
      <c r="BD3" s="400"/>
      <c r="BE3" s="400"/>
      <c r="BF3" s="400"/>
      <c r="BG3" s="400"/>
      <c r="BH3" s="400"/>
      <c r="BI3" s="400"/>
      <c r="BJ3" s="400"/>
      <c r="BK3" s="400"/>
      <c r="BL3" s="400"/>
      <c r="BM3" s="401"/>
      <c r="BN3" s="390" t="s">
        <v>137</v>
      </c>
      <c r="BO3" s="391"/>
      <c r="BP3" s="391"/>
      <c r="BQ3" s="391"/>
      <c r="BR3" s="391"/>
      <c r="BS3" s="391"/>
      <c r="BT3" s="391"/>
      <c r="BU3" s="396"/>
      <c r="BV3" s="390" t="s">
        <v>138</v>
      </c>
      <c r="BW3" s="391"/>
      <c r="BX3" s="391"/>
      <c r="BY3" s="391"/>
      <c r="BZ3" s="391"/>
      <c r="CA3" s="391"/>
      <c r="CB3" s="391"/>
      <c r="CC3" s="396"/>
      <c r="CD3" s="399" t="s">
        <v>85</v>
      </c>
      <c r="CE3" s="400"/>
      <c r="CF3" s="400"/>
      <c r="CG3" s="400"/>
      <c r="CH3" s="400"/>
      <c r="CI3" s="400"/>
      <c r="CJ3" s="400"/>
      <c r="CK3" s="400"/>
      <c r="CL3" s="400"/>
      <c r="CM3" s="400"/>
      <c r="CN3" s="400"/>
      <c r="CO3" s="400"/>
      <c r="CP3" s="400"/>
      <c r="CQ3" s="400"/>
      <c r="CR3" s="400"/>
      <c r="CS3" s="401"/>
      <c r="CT3" s="390" t="s">
        <v>139</v>
      </c>
      <c r="CU3" s="391"/>
      <c r="CV3" s="391"/>
      <c r="CW3" s="391"/>
      <c r="CX3" s="391"/>
      <c r="CY3" s="391"/>
      <c r="CZ3" s="391"/>
      <c r="DA3" s="396"/>
      <c r="DB3" s="390" t="s">
        <v>140</v>
      </c>
      <c r="DC3" s="391"/>
      <c r="DD3" s="391"/>
      <c r="DE3" s="391"/>
      <c r="DF3" s="391"/>
      <c r="DG3" s="391"/>
      <c r="DH3" s="391"/>
      <c r="DI3" s="396"/>
      <c r="DJ3" s="134"/>
      <c r="DK3" s="134"/>
      <c r="DL3" s="134"/>
      <c r="DM3" s="134"/>
      <c r="DN3" s="134"/>
      <c r="DO3" s="134"/>
    </row>
    <row r="4" spans="1:119" ht="11.25" customHeight="1" x14ac:dyDescent="0.15">
      <c r="A4" s="135"/>
      <c r="B4" s="362"/>
      <c r="C4" s="363"/>
      <c r="D4" s="363"/>
      <c r="E4" s="364"/>
      <c r="F4" s="364"/>
      <c r="G4" s="364"/>
      <c r="H4" s="364"/>
      <c r="I4" s="364"/>
      <c r="J4" s="364"/>
      <c r="K4" s="364"/>
      <c r="L4" s="364"/>
      <c r="M4" s="364"/>
      <c r="N4" s="364"/>
      <c r="O4" s="364"/>
      <c r="P4" s="364"/>
      <c r="Q4" s="364"/>
      <c r="R4" s="386"/>
      <c r="S4" s="386"/>
      <c r="T4" s="386"/>
      <c r="U4" s="386"/>
      <c r="V4" s="387"/>
      <c r="W4" s="392"/>
      <c r="X4" s="393"/>
      <c r="Y4" s="393"/>
      <c r="Z4" s="393"/>
      <c r="AA4" s="393"/>
      <c r="AB4" s="363"/>
      <c r="AC4" s="386"/>
      <c r="AD4" s="393"/>
      <c r="AE4" s="393"/>
      <c r="AF4" s="393"/>
      <c r="AG4" s="393"/>
      <c r="AH4" s="393"/>
      <c r="AI4" s="393"/>
      <c r="AJ4" s="393"/>
      <c r="AK4" s="393"/>
      <c r="AL4" s="397"/>
      <c r="AM4" s="394"/>
      <c r="AN4" s="395"/>
      <c r="AO4" s="395"/>
      <c r="AP4" s="395"/>
      <c r="AQ4" s="395"/>
      <c r="AR4" s="395"/>
      <c r="AS4" s="395"/>
      <c r="AT4" s="395"/>
      <c r="AU4" s="395"/>
      <c r="AV4" s="395"/>
      <c r="AW4" s="395"/>
      <c r="AX4" s="398"/>
      <c r="AY4" s="350" t="s">
        <v>141</v>
      </c>
      <c r="AZ4" s="351"/>
      <c r="BA4" s="351"/>
      <c r="BB4" s="351"/>
      <c r="BC4" s="351"/>
      <c r="BD4" s="351"/>
      <c r="BE4" s="351"/>
      <c r="BF4" s="351"/>
      <c r="BG4" s="351"/>
      <c r="BH4" s="351"/>
      <c r="BI4" s="351"/>
      <c r="BJ4" s="351"/>
      <c r="BK4" s="351"/>
      <c r="BL4" s="351"/>
      <c r="BM4" s="352"/>
      <c r="BN4" s="341">
        <v>16472209</v>
      </c>
      <c r="BO4" s="342"/>
      <c r="BP4" s="342"/>
      <c r="BQ4" s="342"/>
      <c r="BR4" s="342"/>
      <c r="BS4" s="342"/>
      <c r="BT4" s="342"/>
      <c r="BU4" s="343"/>
      <c r="BV4" s="341">
        <v>18219050</v>
      </c>
      <c r="BW4" s="342"/>
      <c r="BX4" s="342"/>
      <c r="BY4" s="342"/>
      <c r="BZ4" s="342"/>
      <c r="CA4" s="342"/>
      <c r="CB4" s="342"/>
      <c r="CC4" s="343"/>
      <c r="CD4" s="347" t="s">
        <v>142</v>
      </c>
      <c r="CE4" s="348"/>
      <c r="CF4" s="348"/>
      <c r="CG4" s="348"/>
      <c r="CH4" s="348"/>
      <c r="CI4" s="348"/>
      <c r="CJ4" s="348"/>
      <c r="CK4" s="348"/>
      <c r="CL4" s="348"/>
      <c r="CM4" s="348"/>
      <c r="CN4" s="348"/>
      <c r="CO4" s="348"/>
      <c r="CP4" s="348"/>
      <c r="CQ4" s="348"/>
      <c r="CR4" s="348"/>
      <c r="CS4" s="349"/>
      <c r="CT4" s="402">
        <v>8.6999999999999993</v>
      </c>
      <c r="CU4" s="403"/>
      <c r="CV4" s="403"/>
      <c r="CW4" s="403"/>
      <c r="CX4" s="403"/>
      <c r="CY4" s="403"/>
      <c r="CZ4" s="403"/>
      <c r="DA4" s="404"/>
      <c r="DB4" s="402">
        <v>8.1</v>
      </c>
      <c r="DC4" s="403"/>
      <c r="DD4" s="403"/>
      <c r="DE4" s="403"/>
      <c r="DF4" s="403"/>
      <c r="DG4" s="403"/>
      <c r="DH4" s="403"/>
      <c r="DI4" s="404"/>
      <c r="DJ4" s="134"/>
      <c r="DK4" s="134"/>
      <c r="DL4" s="134"/>
      <c r="DM4" s="134"/>
      <c r="DN4" s="134"/>
      <c r="DO4" s="134"/>
    </row>
    <row r="5" spans="1:119" ht="11.25" customHeight="1" x14ac:dyDescent="0.15">
      <c r="A5" s="135"/>
      <c r="B5" s="381"/>
      <c r="C5" s="382"/>
      <c r="D5" s="382"/>
      <c r="E5" s="383"/>
      <c r="F5" s="383"/>
      <c r="G5" s="383"/>
      <c r="H5" s="383"/>
      <c r="I5" s="383"/>
      <c r="J5" s="383"/>
      <c r="K5" s="383"/>
      <c r="L5" s="383"/>
      <c r="M5" s="383"/>
      <c r="N5" s="383"/>
      <c r="O5" s="383"/>
      <c r="P5" s="383"/>
      <c r="Q5" s="383"/>
      <c r="R5" s="388"/>
      <c r="S5" s="388"/>
      <c r="T5" s="388"/>
      <c r="U5" s="388"/>
      <c r="V5" s="389"/>
      <c r="W5" s="394"/>
      <c r="X5" s="395"/>
      <c r="Y5" s="395"/>
      <c r="Z5" s="395"/>
      <c r="AA5" s="395"/>
      <c r="AB5" s="382"/>
      <c r="AC5" s="388"/>
      <c r="AD5" s="395"/>
      <c r="AE5" s="395"/>
      <c r="AF5" s="395"/>
      <c r="AG5" s="395"/>
      <c r="AH5" s="395"/>
      <c r="AI5" s="395"/>
      <c r="AJ5" s="395"/>
      <c r="AK5" s="395"/>
      <c r="AL5" s="398"/>
      <c r="AM5" s="324" t="s">
        <v>143</v>
      </c>
      <c r="AN5" s="325"/>
      <c r="AO5" s="325"/>
      <c r="AP5" s="325"/>
      <c r="AQ5" s="325"/>
      <c r="AR5" s="325"/>
      <c r="AS5" s="325"/>
      <c r="AT5" s="326"/>
      <c r="AU5" s="319" t="s">
        <v>144</v>
      </c>
      <c r="AV5" s="320"/>
      <c r="AW5" s="320"/>
      <c r="AX5" s="320"/>
      <c r="AY5" s="329" t="s">
        <v>145</v>
      </c>
      <c r="AZ5" s="330"/>
      <c r="BA5" s="330"/>
      <c r="BB5" s="330"/>
      <c r="BC5" s="330"/>
      <c r="BD5" s="330"/>
      <c r="BE5" s="330"/>
      <c r="BF5" s="330"/>
      <c r="BG5" s="330"/>
      <c r="BH5" s="330"/>
      <c r="BI5" s="330"/>
      <c r="BJ5" s="330"/>
      <c r="BK5" s="330"/>
      <c r="BL5" s="330"/>
      <c r="BM5" s="331"/>
      <c r="BN5" s="321">
        <v>15583528</v>
      </c>
      <c r="BO5" s="322"/>
      <c r="BP5" s="322"/>
      <c r="BQ5" s="322"/>
      <c r="BR5" s="322"/>
      <c r="BS5" s="322"/>
      <c r="BT5" s="322"/>
      <c r="BU5" s="323"/>
      <c r="BV5" s="321">
        <v>17391361</v>
      </c>
      <c r="BW5" s="322"/>
      <c r="BX5" s="322"/>
      <c r="BY5" s="322"/>
      <c r="BZ5" s="322"/>
      <c r="CA5" s="322"/>
      <c r="CB5" s="322"/>
      <c r="CC5" s="323"/>
      <c r="CD5" s="338" t="s">
        <v>146</v>
      </c>
      <c r="CE5" s="339"/>
      <c r="CF5" s="339"/>
      <c r="CG5" s="339"/>
      <c r="CH5" s="339"/>
      <c r="CI5" s="339"/>
      <c r="CJ5" s="339"/>
      <c r="CK5" s="339"/>
      <c r="CL5" s="339"/>
      <c r="CM5" s="339"/>
      <c r="CN5" s="339"/>
      <c r="CO5" s="339"/>
      <c r="CP5" s="339"/>
      <c r="CQ5" s="339"/>
      <c r="CR5" s="339"/>
      <c r="CS5" s="340"/>
      <c r="CT5" s="408">
        <v>87.3</v>
      </c>
      <c r="CU5" s="409"/>
      <c r="CV5" s="409"/>
      <c r="CW5" s="409"/>
      <c r="CX5" s="409"/>
      <c r="CY5" s="409"/>
      <c r="CZ5" s="409"/>
      <c r="DA5" s="410"/>
      <c r="DB5" s="408">
        <v>91.6</v>
      </c>
      <c r="DC5" s="409"/>
      <c r="DD5" s="409"/>
      <c r="DE5" s="409"/>
      <c r="DF5" s="409"/>
      <c r="DG5" s="409"/>
      <c r="DH5" s="409"/>
      <c r="DI5" s="410"/>
      <c r="DJ5" s="134"/>
      <c r="DK5" s="134"/>
      <c r="DL5" s="134"/>
      <c r="DM5" s="134"/>
      <c r="DN5" s="134"/>
      <c r="DO5" s="134"/>
    </row>
    <row r="6" spans="1:119" ht="11.25" customHeight="1" x14ac:dyDescent="0.15">
      <c r="A6" s="135"/>
      <c r="B6" s="359" t="s">
        <v>147</v>
      </c>
      <c r="C6" s="360"/>
      <c r="D6" s="360"/>
      <c r="E6" s="361"/>
      <c r="F6" s="361"/>
      <c r="G6" s="361"/>
      <c r="H6" s="361"/>
      <c r="I6" s="361"/>
      <c r="J6" s="361"/>
      <c r="K6" s="361"/>
      <c r="L6" s="361" t="s">
        <v>148</v>
      </c>
      <c r="M6" s="361"/>
      <c r="N6" s="361"/>
      <c r="O6" s="361"/>
      <c r="P6" s="361"/>
      <c r="Q6" s="361"/>
      <c r="R6" s="411"/>
      <c r="S6" s="411"/>
      <c r="T6" s="411"/>
      <c r="U6" s="411"/>
      <c r="V6" s="412"/>
      <c r="W6" s="415" t="s">
        <v>149</v>
      </c>
      <c r="X6" s="416"/>
      <c r="Y6" s="416"/>
      <c r="Z6" s="416"/>
      <c r="AA6" s="416"/>
      <c r="AB6" s="360"/>
      <c r="AC6" s="419" t="s">
        <v>150</v>
      </c>
      <c r="AD6" s="420"/>
      <c r="AE6" s="420"/>
      <c r="AF6" s="420"/>
      <c r="AG6" s="420"/>
      <c r="AH6" s="420"/>
      <c r="AI6" s="420"/>
      <c r="AJ6" s="420"/>
      <c r="AK6" s="420"/>
      <c r="AL6" s="421"/>
      <c r="AM6" s="324" t="s">
        <v>151</v>
      </c>
      <c r="AN6" s="325"/>
      <c r="AO6" s="325"/>
      <c r="AP6" s="325"/>
      <c r="AQ6" s="325"/>
      <c r="AR6" s="325"/>
      <c r="AS6" s="325"/>
      <c r="AT6" s="326"/>
      <c r="AU6" s="319" t="s">
        <v>144</v>
      </c>
      <c r="AV6" s="320"/>
      <c r="AW6" s="320"/>
      <c r="AX6" s="320"/>
      <c r="AY6" s="329" t="s">
        <v>152</v>
      </c>
      <c r="AZ6" s="330"/>
      <c r="BA6" s="330"/>
      <c r="BB6" s="330"/>
      <c r="BC6" s="330"/>
      <c r="BD6" s="330"/>
      <c r="BE6" s="330"/>
      <c r="BF6" s="330"/>
      <c r="BG6" s="330"/>
      <c r="BH6" s="330"/>
      <c r="BI6" s="330"/>
      <c r="BJ6" s="330"/>
      <c r="BK6" s="330"/>
      <c r="BL6" s="330"/>
      <c r="BM6" s="331"/>
      <c r="BN6" s="321">
        <v>888681</v>
      </c>
      <c r="BO6" s="322"/>
      <c r="BP6" s="322"/>
      <c r="BQ6" s="322"/>
      <c r="BR6" s="322"/>
      <c r="BS6" s="322"/>
      <c r="BT6" s="322"/>
      <c r="BU6" s="323"/>
      <c r="BV6" s="321">
        <v>827689</v>
      </c>
      <c r="BW6" s="322"/>
      <c r="BX6" s="322"/>
      <c r="BY6" s="322"/>
      <c r="BZ6" s="322"/>
      <c r="CA6" s="322"/>
      <c r="CB6" s="322"/>
      <c r="CC6" s="323"/>
      <c r="CD6" s="338" t="s">
        <v>153</v>
      </c>
      <c r="CE6" s="339"/>
      <c r="CF6" s="339"/>
      <c r="CG6" s="339"/>
      <c r="CH6" s="339"/>
      <c r="CI6" s="339"/>
      <c r="CJ6" s="339"/>
      <c r="CK6" s="339"/>
      <c r="CL6" s="339"/>
      <c r="CM6" s="339"/>
      <c r="CN6" s="339"/>
      <c r="CO6" s="339"/>
      <c r="CP6" s="339"/>
      <c r="CQ6" s="339"/>
      <c r="CR6" s="339"/>
      <c r="CS6" s="340"/>
      <c r="CT6" s="405">
        <v>96.2</v>
      </c>
      <c r="CU6" s="406"/>
      <c r="CV6" s="406"/>
      <c r="CW6" s="406"/>
      <c r="CX6" s="406"/>
      <c r="CY6" s="406"/>
      <c r="CZ6" s="406"/>
      <c r="DA6" s="407"/>
      <c r="DB6" s="405">
        <v>100.1</v>
      </c>
      <c r="DC6" s="406"/>
      <c r="DD6" s="406"/>
      <c r="DE6" s="406"/>
      <c r="DF6" s="406"/>
      <c r="DG6" s="406"/>
      <c r="DH6" s="406"/>
      <c r="DI6" s="407"/>
      <c r="DJ6" s="134"/>
      <c r="DK6" s="134"/>
      <c r="DL6" s="134"/>
      <c r="DM6" s="134"/>
      <c r="DN6" s="134"/>
      <c r="DO6" s="134"/>
    </row>
    <row r="7" spans="1:119" ht="11.25" customHeight="1" x14ac:dyDescent="0.15">
      <c r="A7" s="135"/>
      <c r="B7" s="362"/>
      <c r="C7" s="363"/>
      <c r="D7" s="363"/>
      <c r="E7" s="364"/>
      <c r="F7" s="364"/>
      <c r="G7" s="364"/>
      <c r="H7" s="364"/>
      <c r="I7" s="364"/>
      <c r="J7" s="364"/>
      <c r="K7" s="364"/>
      <c r="L7" s="364"/>
      <c r="M7" s="364"/>
      <c r="N7" s="364"/>
      <c r="O7" s="364"/>
      <c r="P7" s="364"/>
      <c r="Q7" s="364"/>
      <c r="R7" s="386"/>
      <c r="S7" s="386"/>
      <c r="T7" s="386"/>
      <c r="U7" s="386"/>
      <c r="V7" s="387"/>
      <c r="W7" s="392"/>
      <c r="X7" s="393"/>
      <c r="Y7" s="393"/>
      <c r="Z7" s="393"/>
      <c r="AA7" s="393"/>
      <c r="AB7" s="363"/>
      <c r="AC7" s="422"/>
      <c r="AD7" s="423"/>
      <c r="AE7" s="423"/>
      <c r="AF7" s="423"/>
      <c r="AG7" s="423"/>
      <c r="AH7" s="423"/>
      <c r="AI7" s="423"/>
      <c r="AJ7" s="423"/>
      <c r="AK7" s="423"/>
      <c r="AL7" s="424"/>
      <c r="AM7" s="324" t="s">
        <v>154</v>
      </c>
      <c r="AN7" s="325"/>
      <c r="AO7" s="325"/>
      <c r="AP7" s="325"/>
      <c r="AQ7" s="325"/>
      <c r="AR7" s="325"/>
      <c r="AS7" s="325"/>
      <c r="AT7" s="326"/>
      <c r="AU7" s="319" t="s">
        <v>144</v>
      </c>
      <c r="AV7" s="320"/>
      <c r="AW7" s="320"/>
      <c r="AX7" s="320"/>
      <c r="AY7" s="329" t="s">
        <v>155</v>
      </c>
      <c r="AZ7" s="330"/>
      <c r="BA7" s="330"/>
      <c r="BB7" s="330"/>
      <c r="BC7" s="330"/>
      <c r="BD7" s="330"/>
      <c r="BE7" s="330"/>
      <c r="BF7" s="330"/>
      <c r="BG7" s="330"/>
      <c r="BH7" s="330"/>
      <c r="BI7" s="330"/>
      <c r="BJ7" s="330"/>
      <c r="BK7" s="330"/>
      <c r="BL7" s="330"/>
      <c r="BM7" s="331"/>
      <c r="BN7" s="321">
        <v>62115</v>
      </c>
      <c r="BO7" s="322"/>
      <c r="BP7" s="322"/>
      <c r="BQ7" s="322"/>
      <c r="BR7" s="322"/>
      <c r="BS7" s="322"/>
      <c r="BT7" s="322"/>
      <c r="BU7" s="323"/>
      <c r="BV7" s="321">
        <v>91883</v>
      </c>
      <c r="BW7" s="322"/>
      <c r="BX7" s="322"/>
      <c r="BY7" s="322"/>
      <c r="BZ7" s="322"/>
      <c r="CA7" s="322"/>
      <c r="CB7" s="322"/>
      <c r="CC7" s="323"/>
      <c r="CD7" s="338" t="s">
        <v>156</v>
      </c>
      <c r="CE7" s="339"/>
      <c r="CF7" s="339"/>
      <c r="CG7" s="339"/>
      <c r="CH7" s="339"/>
      <c r="CI7" s="339"/>
      <c r="CJ7" s="339"/>
      <c r="CK7" s="339"/>
      <c r="CL7" s="339"/>
      <c r="CM7" s="339"/>
      <c r="CN7" s="339"/>
      <c r="CO7" s="339"/>
      <c r="CP7" s="339"/>
      <c r="CQ7" s="339"/>
      <c r="CR7" s="339"/>
      <c r="CS7" s="340"/>
      <c r="CT7" s="321">
        <v>9500925</v>
      </c>
      <c r="CU7" s="322"/>
      <c r="CV7" s="322"/>
      <c r="CW7" s="322"/>
      <c r="CX7" s="322"/>
      <c r="CY7" s="322"/>
      <c r="CZ7" s="322"/>
      <c r="DA7" s="323"/>
      <c r="DB7" s="321">
        <v>9129959</v>
      </c>
      <c r="DC7" s="322"/>
      <c r="DD7" s="322"/>
      <c r="DE7" s="322"/>
      <c r="DF7" s="322"/>
      <c r="DG7" s="322"/>
      <c r="DH7" s="322"/>
      <c r="DI7" s="323"/>
      <c r="DJ7" s="134"/>
      <c r="DK7" s="134"/>
      <c r="DL7" s="134"/>
      <c r="DM7" s="134"/>
      <c r="DN7" s="134"/>
      <c r="DO7" s="134"/>
    </row>
    <row r="8" spans="1:119" ht="11.25" customHeight="1" thickBot="1" x14ac:dyDescent="0.2">
      <c r="A8" s="135"/>
      <c r="B8" s="365"/>
      <c r="C8" s="366"/>
      <c r="D8" s="366"/>
      <c r="E8" s="367"/>
      <c r="F8" s="367"/>
      <c r="G8" s="367"/>
      <c r="H8" s="367"/>
      <c r="I8" s="367"/>
      <c r="J8" s="367"/>
      <c r="K8" s="367"/>
      <c r="L8" s="367"/>
      <c r="M8" s="367"/>
      <c r="N8" s="367"/>
      <c r="O8" s="367"/>
      <c r="P8" s="367"/>
      <c r="Q8" s="367"/>
      <c r="R8" s="413"/>
      <c r="S8" s="413"/>
      <c r="T8" s="413"/>
      <c r="U8" s="413"/>
      <c r="V8" s="414"/>
      <c r="W8" s="417"/>
      <c r="X8" s="418"/>
      <c r="Y8" s="418"/>
      <c r="Z8" s="418"/>
      <c r="AA8" s="418"/>
      <c r="AB8" s="366"/>
      <c r="AC8" s="425"/>
      <c r="AD8" s="426"/>
      <c r="AE8" s="426"/>
      <c r="AF8" s="426"/>
      <c r="AG8" s="426"/>
      <c r="AH8" s="426"/>
      <c r="AI8" s="426"/>
      <c r="AJ8" s="426"/>
      <c r="AK8" s="426"/>
      <c r="AL8" s="427"/>
      <c r="AM8" s="324" t="s">
        <v>157</v>
      </c>
      <c r="AN8" s="325"/>
      <c r="AO8" s="325"/>
      <c r="AP8" s="325"/>
      <c r="AQ8" s="325"/>
      <c r="AR8" s="325"/>
      <c r="AS8" s="325"/>
      <c r="AT8" s="326"/>
      <c r="AU8" s="319" t="s">
        <v>144</v>
      </c>
      <c r="AV8" s="320"/>
      <c r="AW8" s="320"/>
      <c r="AX8" s="320"/>
      <c r="AY8" s="329" t="s">
        <v>158</v>
      </c>
      <c r="AZ8" s="330"/>
      <c r="BA8" s="330"/>
      <c r="BB8" s="330"/>
      <c r="BC8" s="330"/>
      <c r="BD8" s="330"/>
      <c r="BE8" s="330"/>
      <c r="BF8" s="330"/>
      <c r="BG8" s="330"/>
      <c r="BH8" s="330"/>
      <c r="BI8" s="330"/>
      <c r="BJ8" s="330"/>
      <c r="BK8" s="330"/>
      <c r="BL8" s="330"/>
      <c r="BM8" s="331"/>
      <c r="BN8" s="321">
        <v>826566</v>
      </c>
      <c r="BO8" s="322"/>
      <c r="BP8" s="322"/>
      <c r="BQ8" s="322"/>
      <c r="BR8" s="322"/>
      <c r="BS8" s="322"/>
      <c r="BT8" s="322"/>
      <c r="BU8" s="323"/>
      <c r="BV8" s="321">
        <v>735806</v>
      </c>
      <c r="BW8" s="322"/>
      <c r="BX8" s="322"/>
      <c r="BY8" s="322"/>
      <c r="BZ8" s="322"/>
      <c r="CA8" s="322"/>
      <c r="CB8" s="322"/>
      <c r="CC8" s="323"/>
      <c r="CD8" s="338" t="s">
        <v>159</v>
      </c>
      <c r="CE8" s="339"/>
      <c r="CF8" s="339"/>
      <c r="CG8" s="339"/>
      <c r="CH8" s="339"/>
      <c r="CI8" s="339"/>
      <c r="CJ8" s="339"/>
      <c r="CK8" s="339"/>
      <c r="CL8" s="339"/>
      <c r="CM8" s="339"/>
      <c r="CN8" s="339"/>
      <c r="CO8" s="339"/>
      <c r="CP8" s="339"/>
      <c r="CQ8" s="339"/>
      <c r="CR8" s="339"/>
      <c r="CS8" s="340"/>
      <c r="CT8" s="428">
        <v>0.48</v>
      </c>
      <c r="CU8" s="429"/>
      <c r="CV8" s="429"/>
      <c r="CW8" s="429"/>
      <c r="CX8" s="429"/>
      <c r="CY8" s="429"/>
      <c r="CZ8" s="429"/>
      <c r="DA8" s="430"/>
      <c r="DB8" s="428">
        <v>0.52</v>
      </c>
      <c r="DC8" s="429"/>
      <c r="DD8" s="429"/>
      <c r="DE8" s="429"/>
      <c r="DF8" s="429"/>
      <c r="DG8" s="429"/>
      <c r="DH8" s="429"/>
      <c r="DI8" s="430"/>
      <c r="DJ8" s="134"/>
      <c r="DK8" s="134"/>
      <c r="DL8" s="134"/>
      <c r="DM8" s="134"/>
      <c r="DN8" s="134"/>
      <c r="DO8" s="134"/>
    </row>
    <row r="9" spans="1:119" ht="13.5" customHeight="1" thickBot="1" x14ac:dyDescent="0.2">
      <c r="A9" s="135"/>
      <c r="B9" s="399" t="s">
        <v>160</v>
      </c>
      <c r="C9" s="400"/>
      <c r="D9" s="400"/>
      <c r="E9" s="400"/>
      <c r="F9" s="400"/>
      <c r="G9" s="400"/>
      <c r="H9" s="400"/>
      <c r="I9" s="400"/>
      <c r="J9" s="400"/>
      <c r="K9" s="431"/>
      <c r="L9" s="437" t="s">
        <v>161</v>
      </c>
      <c r="M9" s="438"/>
      <c r="N9" s="438"/>
      <c r="O9" s="438"/>
      <c r="P9" s="438"/>
      <c r="Q9" s="439"/>
      <c r="R9" s="441">
        <v>31424</v>
      </c>
      <c r="S9" s="442"/>
      <c r="T9" s="442"/>
      <c r="U9" s="442"/>
      <c r="V9" s="443"/>
      <c r="W9" s="390" t="s">
        <v>162</v>
      </c>
      <c r="X9" s="391"/>
      <c r="Y9" s="391"/>
      <c r="Z9" s="391"/>
      <c r="AA9" s="391"/>
      <c r="AB9" s="391"/>
      <c r="AC9" s="391"/>
      <c r="AD9" s="391"/>
      <c r="AE9" s="391"/>
      <c r="AF9" s="391"/>
      <c r="AG9" s="391"/>
      <c r="AH9" s="391"/>
      <c r="AI9" s="391"/>
      <c r="AJ9" s="391"/>
      <c r="AK9" s="391"/>
      <c r="AL9" s="396"/>
      <c r="AM9" s="324" t="s">
        <v>163</v>
      </c>
      <c r="AN9" s="325"/>
      <c r="AO9" s="325"/>
      <c r="AP9" s="325"/>
      <c r="AQ9" s="325"/>
      <c r="AR9" s="325"/>
      <c r="AS9" s="325"/>
      <c r="AT9" s="326"/>
      <c r="AU9" s="319" t="s">
        <v>164</v>
      </c>
      <c r="AV9" s="320"/>
      <c r="AW9" s="320"/>
      <c r="AX9" s="320"/>
      <c r="AY9" s="329" t="s">
        <v>165</v>
      </c>
      <c r="AZ9" s="330"/>
      <c r="BA9" s="330"/>
      <c r="BB9" s="330"/>
      <c r="BC9" s="330"/>
      <c r="BD9" s="330"/>
      <c r="BE9" s="330"/>
      <c r="BF9" s="330"/>
      <c r="BG9" s="330"/>
      <c r="BH9" s="330"/>
      <c r="BI9" s="330"/>
      <c r="BJ9" s="330"/>
      <c r="BK9" s="330"/>
      <c r="BL9" s="330"/>
      <c r="BM9" s="331"/>
      <c r="BN9" s="321">
        <v>90761</v>
      </c>
      <c r="BO9" s="322"/>
      <c r="BP9" s="322"/>
      <c r="BQ9" s="322"/>
      <c r="BR9" s="322"/>
      <c r="BS9" s="322"/>
      <c r="BT9" s="322"/>
      <c r="BU9" s="323"/>
      <c r="BV9" s="321">
        <v>169150</v>
      </c>
      <c r="BW9" s="322"/>
      <c r="BX9" s="322"/>
      <c r="BY9" s="322"/>
      <c r="BZ9" s="322"/>
      <c r="CA9" s="322"/>
      <c r="CB9" s="322"/>
      <c r="CC9" s="323"/>
      <c r="CD9" s="335" t="s">
        <v>166</v>
      </c>
      <c r="CE9" s="336"/>
      <c r="CF9" s="336"/>
      <c r="CG9" s="336"/>
      <c r="CH9" s="336"/>
      <c r="CI9" s="336"/>
      <c r="CJ9" s="336"/>
      <c r="CK9" s="336"/>
      <c r="CL9" s="336"/>
      <c r="CM9" s="336"/>
      <c r="CN9" s="336"/>
      <c r="CO9" s="336"/>
      <c r="CP9" s="336"/>
      <c r="CQ9" s="336"/>
      <c r="CR9" s="336"/>
      <c r="CS9" s="337"/>
      <c r="CT9" s="444">
        <v>15.9</v>
      </c>
      <c r="CU9" s="445"/>
      <c r="CV9" s="445"/>
      <c r="CW9" s="445"/>
      <c r="CX9" s="445"/>
      <c r="CY9" s="445"/>
      <c r="CZ9" s="445"/>
      <c r="DA9" s="446"/>
      <c r="DB9" s="444">
        <v>16.8</v>
      </c>
      <c r="DC9" s="445"/>
      <c r="DD9" s="445"/>
      <c r="DE9" s="445"/>
      <c r="DF9" s="445"/>
      <c r="DG9" s="445"/>
      <c r="DH9" s="445"/>
      <c r="DI9" s="446"/>
      <c r="DJ9" s="134"/>
      <c r="DK9" s="134"/>
      <c r="DL9" s="134"/>
      <c r="DM9" s="134"/>
      <c r="DN9" s="134"/>
      <c r="DO9" s="134"/>
    </row>
    <row r="10" spans="1:119" ht="13.5" customHeight="1" thickBot="1" x14ac:dyDescent="0.2">
      <c r="A10" s="135"/>
      <c r="B10" s="399"/>
      <c r="C10" s="400"/>
      <c r="D10" s="400"/>
      <c r="E10" s="400"/>
      <c r="F10" s="400"/>
      <c r="G10" s="400"/>
      <c r="H10" s="400"/>
      <c r="I10" s="400"/>
      <c r="J10" s="400"/>
      <c r="K10" s="431"/>
      <c r="L10" s="440" t="s">
        <v>167</v>
      </c>
      <c r="M10" s="325"/>
      <c r="N10" s="325"/>
      <c r="O10" s="325"/>
      <c r="P10" s="325"/>
      <c r="Q10" s="326"/>
      <c r="R10" s="356">
        <v>32813</v>
      </c>
      <c r="S10" s="357"/>
      <c r="T10" s="357"/>
      <c r="U10" s="357"/>
      <c r="V10" s="434"/>
      <c r="W10" s="394"/>
      <c r="X10" s="395"/>
      <c r="Y10" s="395"/>
      <c r="Z10" s="395"/>
      <c r="AA10" s="395"/>
      <c r="AB10" s="395"/>
      <c r="AC10" s="395"/>
      <c r="AD10" s="395"/>
      <c r="AE10" s="395"/>
      <c r="AF10" s="395"/>
      <c r="AG10" s="395"/>
      <c r="AH10" s="395"/>
      <c r="AI10" s="395"/>
      <c r="AJ10" s="395"/>
      <c r="AK10" s="395"/>
      <c r="AL10" s="398"/>
      <c r="AM10" s="324" t="s">
        <v>168</v>
      </c>
      <c r="AN10" s="325"/>
      <c r="AO10" s="325"/>
      <c r="AP10" s="325"/>
      <c r="AQ10" s="325"/>
      <c r="AR10" s="325"/>
      <c r="AS10" s="325"/>
      <c r="AT10" s="326"/>
      <c r="AU10" s="319" t="s">
        <v>169</v>
      </c>
      <c r="AV10" s="320"/>
      <c r="AW10" s="320"/>
      <c r="AX10" s="320"/>
      <c r="AY10" s="329" t="s">
        <v>170</v>
      </c>
      <c r="AZ10" s="330"/>
      <c r="BA10" s="330"/>
      <c r="BB10" s="330"/>
      <c r="BC10" s="330"/>
      <c r="BD10" s="330"/>
      <c r="BE10" s="330"/>
      <c r="BF10" s="330"/>
      <c r="BG10" s="330"/>
      <c r="BH10" s="330"/>
      <c r="BI10" s="330"/>
      <c r="BJ10" s="330"/>
      <c r="BK10" s="330"/>
      <c r="BL10" s="330"/>
      <c r="BM10" s="331"/>
      <c r="BN10" s="321">
        <v>230368</v>
      </c>
      <c r="BO10" s="322"/>
      <c r="BP10" s="322"/>
      <c r="BQ10" s="322"/>
      <c r="BR10" s="322"/>
      <c r="BS10" s="322"/>
      <c r="BT10" s="322"/>
      <c r="BU10" s="323"/>
      <c r="BV10" s="321">
        <v>2555</v>
      </c>
      <c r="BW10" s="322"/>
      <c r="BX10" s="322"/>
      <c r="BY10" s="322"/>
      <c r="BZ10" s="322"/>
      <c r="CA10" s="322"/>
      <c r="CB10" s="322"/>
      <c r="CC10" s="323"/>
      <c r="CD10" s="347" t="s">
        <v>171</v>
      </c>
      <c r="CE10" s="348"/>
      <c r="CF10" s="348"/>
      <c r="CG10" s="348"/>
      <c r="CH10" s="348"/>
      <c r="CI10" s="348"/>
      <c r="CJ10" s="348"/>
      <c r="CK10" s="348"/>
      <c r="CL10" s="348"/>
      <c r="CM10" s="348"/>
      <c r="CN10" s="348"/>
      <c r="CO10" s="348"/>
      <c r="CP10" s="348"/>
      <c r="CQ10" s="348"/>
      <c r="CR10" s="348"/>
      <c r="CS10" s="349"/>
      <c r="CT10" s="447"/>
      <c r="CU10" s="448"/>
      <c r="CV10" s="448"/>
      <c r="CW10" s="448"/>
      <c r="CX10" s="448"/>
      <c r="CY10" s="448"/>
      <c r="CZ10" s="448"/>
      <c r="DA10" s="449"/>
      <c r="DB10" s="447"/>
      <c r="DC10" s="448"/>
      <c r="DD10" s="448"/>
      <c r="DE10" s="448"/>
      <c r="DF10" s="448"/>
      <c r="DG10" s="448"/>
      <c r="DH10" s="448"/>
      <c r="DI10" s="449"/>
      <c r="DJ10" s="134"/>
      <c r="DK10" s="134"/>
      <c r="DL10" s="134"/>
      <c r="DM10" s="134"/>
      <c r="DN10" s="134"/>
      <c r="DO10" s="134"/>
    </row>
    <row r="11" spans="1:119" ht="13.5" customHeight="1" thickBot="1" x14ac:dyDescent="0.2">
      <c r="A11" s="135"/>
      <c r="B11" s="399"/>
      <c r="C11" s="400"/>
      <c r="D11" s="400"/>
      <c r="E11" s="400"/>
      <c r="F11" s="400"/>
      <c r="G11" s="400"/>
      <c r="H11" s="400"/>
      <c r="I11" s="400"/>
      <c r="J11" s="400"/>
      <c r="K11" s="431"/>
      <c r="L11" s="436" t="s">
        <v>172</v>
      </c>
      <c r="M11" s="333"/>
      <c r="N11" s="333"/>
      <c r="O11" s="333"/>
      <c r="P11" s="333"/>
      <c r="Q11" s="334"/>
      <c r="R11" s="374" t="s">
        <v>173</v>
      </c>
      <c r="S11" s="375"/>
      <c r="T11" s="375"/>
      <c r="U11" s="375"/>
      <c r="V11" s="376"/>
      <c r="W11" s="435" t="s">
        <v>85</v>
      </c>
      <c r="X11" s="320"/>
      <c r="Y11" s="320"/>
      <c r="Z11" s="320"/>
      <c r="AA11" s="320"/>
      <c r="AB11" s="432"/>
      <c r="AC11" s="319" t="s">
        <v>174</v>
      </c>
      <c r="AD11" s="320"/>
      <c r="AE11" s="320"/>
      <c r="AF11" s="320"/>
      <c r="AG11" s="432"/>
      <c r="AH11" s="319" t="s">
        <v>175</v>
      </c>
      <c r="AI11" s="320"/>
      <c r="AJ11" s="320"/>
      <c r="AK11" s="320"/>
      <c r="AL11" s="433"/>
      <c r="AM11" s="324" t="s">
        <v>176</v>
      </c>
      <c r="AN11" s="325"/>
      <c r="AO11" s="325"/>
      <c r="AP11" s="325"/>
      <c r="AQ11" s="325"/>
      <c r="AR11" s="325"/>
      <c r="AS11" s="325"/>
      <c r="AT11" s="326"/>
      <c r="AU11" s="319" t="s">
        <v>177</v>
      </c>
      <c r="AV11" s="320"/>
      <c r="AW11" s="320"/>
      <c r="AX11" s="320"/>
      <c r="AY11" s="329" t="s">
        <v>178</v>
      </c>
      <c r="AZ11" s="330"/>
      <c r="BA11" s="330"/>
      <c r="BB11" s="330"/>
      <c r="BC11" s="330"/>
      <c r="BD11" s="330"/>
      <c r="BE11" s="330"/>
      <c r="BF11" s="330"/>
      <c r="BG11" s="330"/>
      <c r="BH11" s="330"/>
      <c r="BI11" s="330"/>
      <c r="BJ11" s="330"/>
      <c r="BK11" s="330"/>
      <c r="BL11" s="330"/>
      <c r="BM11" s="331"/>
      <c r="BN11" s="321" t="s">
        <v>179</v>
      </c>
      <c r="BO11" s="322"/>
      <c r="BP11" s="322"/>
      <c r="BQ11" s="322"/>
      <c r="BR11" s="322"/>
      <c r="BS11" s="322"/>
      <c r="BT11" s="322"/>
      <c r="BU11" s="323"/>
      <c r="BV11" s="321">
        <v>14</v>
      </c>
      <c r="BW11" s="322"/>
      <c r="BX11" s="322"/>
      <c r="BY11" s="322"/>
      <c r="BZ11" s="322"/>
      <c r="CA11" s="322"/>
      <c r="CB11" s="322"/>
      <c r="CC11" s="323"/>
      <c r="CD11" s="338" t="s">
        <v>180</v>
      </c>
      <c r="CE11" s="339"/>
      <c r="CF11" s="339"/>
      <c r="CG11" s="339"/>
      <c r="CH11" s="339"/>
      <c r="CI11" s="339"/>
      <c r="CJ11" s="339"/>
      <c r="CK11" s="339"/>
      <c r="CL11" s="339"/>
      <c r="CM11" s="339"/>
      <c r="CN11" s="339"/>
      <c r="CO11" s="339"/>
      <c r="CP11" s="339"/>
      <c r="CQ11" s="339"/>
      <c r="CR11" s="339"/>
      <c r="CS11" s="340"/>
      <c r="CT11" s="428" t="s">
        <v>179</v>
      </c>
      <c r="CU11" s="429"/>
      <c r="CV11" s="429"/>
      <c r="CW11" s="429"/>
      <c r="CX11" s="429"/>
      <c r="CY11" s="429"/>
      <c r="CZ11" s="429"/>
      <c r="DA11" s="430"/>
      <c r="DB11" s="428" t="s">
        <v>179</v>
      </c>
      <c r="DC11" s="429"/>
      <c r="DD11" s="429"/>
      <c r="DE11" s="429"/>
      <c r="DF11" s="429"/>
      <c r="DG11" s="429"/>
      <c r="DH11" s="429"/>
      <c r="DI11" s="430"/>
      <c r="DJ11" s="134"/>
      <c r="DK11" s="134"/>
      <c r="DL11" s="134"/>
      <c r="DM11" s="134"/>
      <c r="DN11" s="134"/>
      <c r="DO11" s="134"/>
    </row>
    <row r="12" spans="1:119" ht="13.5" customHeight="1" thickBot="1" x14ac:dyDescent="0.2">
      <c r="A12" s="135"/>
      <c r="B12" s="459" t="s">
        <v>181</v>
      </c>
      <c r="C12" s="460"/>
      <c r="D12" s="460"/>
      <c r="E12" s="460"/>
      <c r="F12" s="460"/>
      <c r="G12" s="460"/>
      <c r="H12" s="460"/>
      <c r="I12" s="460"/>
      <c r="J12" s="460"/>
      <c r="K12" s="461"/>
      <c r="L12" s="437" t="s">
        <v>125</v>
      </c>
      <c r="M12" s="438"/>
      <c r="N12" s="438"/>
      <c r="O12" s="438"/>
      <c r="P12" s="438"/>
      <c r="Q12" s="439"/>
      <c r="R12" s="441">
        <v>31814</v>
      </c>
      <c r="S12" s="442"/>
      <c r="T12" s="442"/>
      <c r="U12" s="442"/>
      <c r="V12" s="443"/>
      <c r="W12" s="415" t="s">
        <v>182</v>
      </c>
      <c r="X12" s="416"/>
      <c r="Y12" s="416"/>
      <c r="Z12" s="416"/>
      <c r="AA12" s="416"/>
      <c r="AB12" s="360"/>
      <c r="AC12" s="356">
        <v>1903</v>
      </c>
      <c r="AD12" s="357"/>
      <c r="AE12" s="357"/>
      <c r="AF12" s="357"/>
      <c r="AG12" s="358"/>
      <c r="AH12" s="356">
        <v>1812</v>
      </c>
      <c r="AI12" s="357"/>
      <c r="AJ12" s="357"/>
      <c r="AK12" s="357"/>
      <c r="AL12" s="434"/>
      <c r="AM12" s="324" t="s">
        <v>183</v>
      </c>
      <c r="AN12" s="325"/>
      <c r="AO12" s="325"/>
      <c r="AP12" s="325"/>
      <c r="AQ12" s="325"/>
      <c r="AR12" s="325"/>
      <c r="AS12" s="325"/>
      <c r="AT12" s="326"/>
      <c r="AU12" s="319" t="s">
        <v>177</v>
      </c>
      <c r="AV12" s="320"/>
      <c r="AW12" s="320"/>
      <c r="AX12" s="320"/>
      <c r="AY12" s="329" t="s">
        <v>184</v>
      </c>
      <c r="AZ12" s="330"/>
      <c r="BA12" s="330"/>
      <c r="BB12" s="330"/>
      <c r="BC12" s="330"/>
      <c r="BD12" s="330"/>
      <c r="BE12" s="330"/>
      <c r="BF12" s="330"/>
      <c r="BG12" s="330"/>
      <c r="BH12" s="330"/>
      <c r="BI12" s="330"/>
      <c r="BJ12" s="330"/>
      <c r="BK12" s="330"/>
      <c r="BL12" s="330"/>
      <c r="BM12" s="331"/>
      <c r="BN12" s="321" t="s">
        <v>179</v>
      </c>
      <c r="BO12" s="322"/>
      <c r="BP12" s="322"/>
      <c r="BQ12" s="322"/>
      <c r="BR12" s="322"/>
      <c r="BS12" s="322"/>
      <c r="BT12" s="322"/>
      <c r="BU12" s="323"/>
      <c r="BV12" s="321">
        <v>250000</v>
      </c>
      <c r="BW12" s="322"/>
      <c r="BX12" s="322"/>
      <c r="BY12" s="322"/>
      <c r="BZ12" s="322"/>
      <c r="CA12" s="322"/>
      <c r="CB12" s="322"/>
      <c r="CC12" s="323"/>
      <c r="CD12" s="338" t="s">
        <v>185</v>
      </c>
      <c r="CE12" s="339"/>
      <c r="CF12" s="339"/>
      <c r="CG12" s="339"/>
      <c r="CH12" s="339"/>
      <c r="CI12" s="339"/>
      <c r="CJ12" s="339"/>
      <c r="CK12" s="339"/>
      <c r="CL12" s="339"/>
      <c r="CM12" s="339"/>
      <c r="CN12" s="339"/>
      <c r="CO12" s="339"/>
      <c r="CP12" s="339"/>
      <c r="CQ12" s="339"/>
      <c r="CR12" s="339"/>
      <c r="CS12" s="340"/>
      <c r="CT12" s="428" t="s">
        <v>179</v>
      </c>
      <c r="CU12" s="429"/>
      <c r="CV12" s="429"/>
      <c r="CW12" s="429"/>
      <c r="CX12" s="429"/>
      <c r="CY12" s="429"/>
      <c r="CZ12" s="429"/>
      <c r="DA12" s="430"/>
      <c r="DB12" s="428" t="s">
        <v>179</v>
      </c>
      <c r="DC12" s="429"/>
      <c r="DD12" s="429"/>
      <c r="DE12" s="429"/>
      <c r="DF12" s="429"/>
      <c r="DG12" s="429"/>
      <c r="DH12" s="429"/>
      <c r="DI12" s="430"/>
      <c r="DJ12" s="134"/>
      <c r="DK12" s="134"/>
      <c r="DL12" s="134"/>
      <c r="DM12" s="134"/>
      <c r="DN12" s="134"/>
      <c r="DO12" s="134"/>
    </row>
    <row r="13" spans="1:119" ht="13.5" customHeight="1" thickBot="1" x14ac:dyDescent="0.2">
      <c r="A13" s="135"/>
      <c r="B13" s="459"/>
      <c r="C13" s="460"/>
      <c r="D13" s="460"/>
      <c r="E13" s="460"/>
      <c r="F13" s="460"/>
      <c r="G13" s="460"/>
      <c r="H13" s="460"/>
      <c r="I13" s="460"/>
      <c r="J13" s="460"/>
      <c r="K13" s="461"/>
      <c r="L13" s="440" t="s">
        <v>126</v>
      </c>
      <c r="M13" s="325"/>
      <c r="N13" s="325"/>
      <c r="O13" s="325"/>
      <c r="P13" s="325"/>
      <c r="Q13" s="326"/>
      <c r="R13" s="356">
        <v>32040</v>
      </c>
      <c r="S13" s="357"/>
      <c r="T13" s="357"/>
      <c r="U13" s="357"/>
      <c r="V13" s="434"/>
      <c r="W13" s="394"/>
      <c r="X13" s="395"/>
      <c r="Y13" s="395"/>
      <c r="Z13" s="395"/>
      <c r="AA13" s="395"/>
      <c r="AB13" s="382"/>
      <c r="AC13" s="450">
        <v>11.7</v>
      </c>
      <c r="AD13" s="451"/>
      <c r="AE13" s="451"/>
      <c r="AF13" s="451"/>
      <c r="AG13" s="452"/>
      <c r="AH13" s="450">
        <v>10.6</v>
      </c>
      <c r="AI13" s="451"/>
      <c r="AJ13" s="451"/>
      <c r="AK13" s="451"/>
      <c r="AL13" s="453"/>
      <c r="AM13" s="324" t="s">
        <v>186</v>
      </c>
      <c r="AN13" s="325"/>
      <c r="AO13" s="325"/>
      <c r="AP13" s="325"/>
      <c r="AQ13" s="325"/>
      <c r="AR13" s="325"/>
      <c r="AS13" s="325"/>
      <c r="AT13" s="326"/>
      <c r="AU13" s="319" t="s">
        <v>177</v>
      </c>
      <c r="AV13" s="320"/>
      <c r="AW13" s="320"/>
      <c r="AX13" s="320"/>
      <c r="AY13" s="353" t="s">
        <v>187</v>
      </c>
      <c r="AZ13" s="354"/>
      <c r="BA13" s="354"/>
      <c r="BB13" s="354"/>
      <c r="BC13" s="354"/>
      <c r="BD13" s="354"/>
      <c r="BE13" s="354"/>
      <c r="BF13" s="354"/>
      <c r="BG13" s="354"/>
      <c r="BH13" s="354"/>
      <c r="BI13" s="354"/>
      <c r="BJ13" s="354"/>
      <c r="BK13" s="354"/>
      <c r="BL13" s="354"/>
      <c r="BM13" s="355"/>
      <c r="BN13" s="321">
        <v>321129</v>
      </c>
      <c r="BO13" s="322"/>
      <c r="BP13" s="322"/>
      <c r="BQ13" s="322"/>
      <c r="BR13" s="322"/>
      <c r="BS13" s="322"/>
      <c r="BT13" s="322"/>
      <c r="BU13" s="323"/>
      <c r="BV13" s="321">
        <v>-78281</v>
      </c>
      <c r="BW13" s="322"/>
      <c r="BX13" s="322"/>
      <c r="BY13" s="322"/>
      <c r="BZ13" s="322"/>
      <c r="CA13" s="322"/>
      <c r="CB13" s="322"/>
      <c r="CC13" s="323"/>
      <c r="CD13" s="338" t="s">
        <v>188</v>
      </c>
      <c r="CE13" s="339"/>
      <c r="CF13" s="339"/>
      <c r="CG13" s="339"/>
      <c r="CH13" s="339"/>
      <c r="CI13" s="339"/>
      <c r="CJ13" s="339"/>
      <c r="CK13" s="339"/>
      <c r="CL13" s="339"/>
      <c r="CM13" s="339"/>
      <c r="CN13" s="339"/>
      <c r="CO13" s="339"/>
      <c r="CP13" s="339"/>
      <c r="CQ13" s="339"/>
      <c r="CR13" s="339"/>
      <c r="CS13" s="340"/>
      <c r="CT13" s="408">
        <v>18.399999999999999</v>
      </c>
      <c r="CU13" s="409"/>
      <c r="CV13" s="409"/>
      <c r="CW13" s="409"/>
      <c r="CX13" s="409"/>
      <c r="CY13" s="409"/>
      <c r="CZ13" s="409"/>
      <c r="DA13" s="410"/>
      <c r="DB13" s="408">
        <v>19.3</v>
      </c>
      <c r="DC13" s="409"/>
      <c r="DD13" s="409"/>
      <c r="DE13" s="409"/>
      <c r="DF13" s="409"/>
      <c r="DG13" s="409"/>
      <c r="DH13" s="409"/>
      <c r="DI13" s="410"/>
      <c r="DJ13" s="134"/>
      <c r="DK13" s="134"/>
      <c r="DL13" s="134"/>
      <c r="DM13" s="134"/>
      <c r="DN13" s="134"/>
      <c r="DO13" s="134"/>
    </row>
    <row r="14" spans="1:119" ht="13.5" customHeight="1" thickBot="1" x14ac:dyDescent="0.2">
      <c r="A14" s="135"/>
      <c r="B14" s="459"/>
      <c r="C14" s="460"/>
      <c r="D14" s="460"/>
      <c r="E14" s="460"/>
      <c r="F14" s="460"/>
      <c r="G14" s="460"/>
      <c r="H14" s="460"/>
      <c r="I14" s="460"/>
      <c r="J14" s="460"/>
      <c r="K14" s="461"/>
      <c r="L14" s="436" t="s">
        <v>172</v>
      </c>
      <c r="M14" s="333"/>
      <c r="N14" s="333"/>
      <c r="O14" s="333"/>
      <c r="P14" s="333"/>
      <c r="Q14" s="334"/>
      <c r="R14" s="374" t="s">
        <v>189</v>
      </c>
      <c r="S14" s="375"/>
      <c r="T14" s="375"/>
      <c r="U14" s="375"/>
      <c r="V14" s="376"/>
      <c r="W14" s="415" t="s">
        <v>190</v>
      </c>
      <c r="X14" s="416"/>
      <c r="Y14" s="416"/>
      <c r="Z14" s="416"/>
      <c r="AA14" s="416"/>
      <c r="AB14" s="360"/>
      <c r="AC14" s="356">
        <v>6113</v>
      </c>
      <c r="AD14" s="357"/>
      <c r="AE14" s="357"/>
      <c r="AF14" s="357"/>
      <c r="AG14" s="358"/>
      <c r="AH14" s="356">
        <v>7182</v>
      </c>
      <c r="AI14" s="357"/>
      <c r="AJ14" s="357"/>
      <c r="AK14" s="357"/>
      <c r="AL14" s="434"/>
      <c r="AM14" s="324"/>
      <c r="AN14" s="325"/>
      <c r="AO14" s="325"/>
      <c r="AP14" s="325"/>
      <c r="AQ14" s="325"/>
      <c r="AR14" s="325"/>
      <c r="AS14" s="325"/>
      <c r="AT14" s="326"/>
      <c r="AU14" s="319"/>
      <c r="AV14" s="320"/>
      <c r="AW14" s="320"/>
      <c r="AX14" s="320"/>
      <c r="AY14" s="350" t="s">
        <v>191</v>
      </c>
      <c r="AZ14" s="351"/>
      <c r="BA14" s="351"/>
      <c r="BB14" s="351"/>
      <c r="BC14" s="351"/>
      <c r="BD14" s="351"/>
      <c r="BE14" s="351"/>
      <c r="BF14" s="351"/>
      <c r="BG14" s="351"/>
      <c r="BH14" s="351"/>
      <c r="BI14" s="351"/>
      <c r="BJ14" s="351"/>
      <c r="BK14" s="351"/>
      <c r="BL14" s="351"/>
      <c r="BM14" s="352"/>
      <c r="BN14" s="341">
        <v>3173679</v>
      </c>
      <c r="BO14" s="342"/>
      <c r="BP14" s="342"/>
      <c r="BQ14" s="342"/>
      <c r="BR14" s="342"/>
      <c r="BS14" s="342"/>
      <c r="BT14" s="342"/>
      <c r="BU14" s="343"/>
      <c r="BV14" s="341">
        <v>3497523</v>
      </c>
      <c r="BW14" s="342"/>
      <c r="BX14" s="342"/>
      <c r="BY14" s="342"/>
      <c r="BZ14" s="342"/>
      <c r="CA14" s="342"/>
      <c r="CB14" s="342"/>
      <c r="CC14" s="343"/>
      <c r="CD14" s="335" t="s">
        <v>192</v>
      </c>
      <c r="CE14" s="336"/>
      <c r="CF14" s="336"/>
      <c r="CG14" s="336"/>
      <c r="CH14" s="336"/>
      <c r="CI14" s="336"/>
      <c r="CJ14" s="336"/>
      <c r="CK14" s="336"/>
      <c r="CL14" s="336"/>
      <c r="CM14" s="336"/>
      <c r="CN14" s="336"/>
      <c r="CO14" s="336"/>
      <c r="CP14" s="336"/>
      <c r="CQ14" s="336"/>
      <c r="CR14" s="336"/>
      <c r="CS14" s="337"/>
      <c r="CT14" s="444">
        <v>167.7</v>
      </c>
      <c r="CU14" s="445"/>
      <c r="CV14" s="445"/>
      <c r="CW14" s="445"/>
      <c r="CX14" s="445"/>
      <c r="CY14" s="445"/>
      <c r="CZ14" s="445"/>
      <c r="DA14" s="446"/>
      <c r="DB14" s="444">
        <v>142.5</v>
      </c>
      <c r="DC14" s="445"/>
      <c r="DD14" s="445"/>
      <c r="DE14" s="445"/>
      <c r="DF14" s="445"/>
      <c r="DG14" s="445"/>
      <c r="DH14" s="445"/>
      <c r="DI14" s="446"/>
      <c r="DJ14" s="134"/>
      <c r="DK14" s="134"/>
      <c r="DL14" s="134"/>
      <c r="DM14" s="134"/>
      <c r="DN14" s="134"/>
      <c r="DO14" s="134"/>
    </row>
    <row r="15" spans="1:119" ht="13.5" customHeight="1" thickBot="1" x14ac:dyDescent="0.2">
      <c r="A15" s="135"/>
      <c r="B15" s="454" t="s">
        <v>193</v>
      </c>
      <c r="C15" s="431"/>
      <c r="D15" s="431"/>
      <c r="E15" s="455"/>
      <c r="F15" s="455"/>
      <c r="G15" s="455"/>
      <c r="H15" s="455"/>
      <c r="I15" s="455"/>
      <c r="J15" s="455"/>
      <c r="K15" s="455"/>
      <c r="L15" s="456">
        <v>265.18</v>
      </c>
      <c r="M15" s="456"/>
      <c r="N15" s="456"/>
      <c r="O15" s="456"/>
      <c r="P15" s="456"/>
      <c r="Q15" s="456"/>
      <c r="R15" s="457"/>
      <c r="S15" s="457"/>
      <c r="T15" s="457"/>
      <c r="U15" s="457"/>
      <c r="V15" s="458"/>
      <c r="W15" s="394"/>
      <c r="X15" s="395"/>
      <c r="Y15" s="395"/>
      <c r="Z15" s="395"/>
      <c r="AA15" s="395"/>
      <c r="AB15" s="382"/>
      <c r="AC15" s="450">
        <v>37.700000000000003</v>
      </c>
      <c r="AD15" s="451"/>
      <c r="AE15" s="451"/>
      <c r="AF15" s="451"/>
      <c r="AG15" s="452"/>
      <c r="AH15" s="450">
        <v>42</v>
      </c>
      <c r="AI15" s="451"/>
      <c r="AJ15" s="451"/>
      <c r="AK15" s="451"/>
      <c r="AL15" s="453"/>
      <c r="AM15" s="324"/>
      <c r="AN15" s="325"/>
      <c r="AO15" s="325"/>
      <c r="AP15" s="325"/>
      <c r="AQ15" s="325"/>
      <c r="AR15" s="325"/>
      <c r="AS15" s="325"/>
      <c r="AT15" s="326"/>
      <c r="AU15" s="319"/>
      <c r="AV15" s="320"/>
      <c r="AW15" s="320"/>
      <c r="AX15" s="320"/>
      <c r="AY15" s="329" t="s">
        <v>194</v>
      </c>
      <c r="AZ15" s="330"/>
      <c r="BA15" s="330"/>
      <c r="BB15" s="330"/>
      <c r="BC15" s="330"/>
      <c r="BD15" s="330"/>
      <c r="BE15" s="330"/>
      <c r="BF15" s="330"/>
      <c r="BG15" s="330"/>
      <c r="BH15" s="330"/>
      <c r="BI15" s="330"/>
      <c r="BJ15" s="330"/>
      <c r="BK15" s="330"/>
      <c r="BL15" s="330"/>
      <c r="BM15" s="331"/>
      <c r="BN15" s="321">
        <v>7224324</v>
      </c>
      <c r="BO15" s="322"/>
      <c r="BP15" s="322"/>
      <c r="BQ15" s="322"/>
      <c r="BR15" s="322"/>
      <c r="BS15" s="322"/>
      <c r="BT15" s="322"/>
      <c r="BU15" s="323"/>
      <c r="BV15" s="321">
        <v>7099349</v>
      </c>
      <c r="BW15" s="322"/>
      <c r="BX15" s="322"/>
      <c r="BY15" s="322"/>
      <c r="BZ15" s="322"/>
      <c r="CA15" s="322"/>
      <c r="CB15" s="322"/>
      <c r="CC15" s="323"/>
      <c r="CD15" s="316" t="s">
        <v>195</v>
      </c>
      <c r="CE15" s="317"/>
      <c r="CF15" s="317"/>
      <c r="CG15" s="317"/>
      <c r="CH15" s="317"/>
      <c r="CI15" s="317"/>
      <c r="CJ15" s="317"/>
      <c r="CK15" s="317"/>
      <c r="CL15" s="317"/>
      <c r="CM15" s="317"/>
      <c r="CN15" s="317"/>
      <c r="CO15" s="317"/>
      <c r="CP15" s="317"/>
      <c r="CQ15" s="317"/>
      <c r="CR15" s="317"/>
      <c r="CS15" s="318"/>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54" t="s">
        <v>196</v>
      </c>
      <c r="C16" s="431"/>
      <c r="D16" s="431"/>
      <c r="E16" s="455"/>
      <c r="F16" s="455"/>
      <c r="G16" s="455"/>
      <c r="H16" s="455"/>
      <c r="I16" s="455"/>
      <c r="J16" s="455"/>
      <c r="K16" s="455"/>
      <c r="L16" s="462">
        <v>119</v>
      </c>
      <c r="M16" s="462"/>
      <c r="N16" s="462"/>
      <c r="O16" s="462"/>
      <c r="P16" s="462"/>
      <c r="Q16" s="462"/>
      <c r="R16" s="463"/>
      <c r="S16" s="463"/>
      <c r="T16" s="463"/>
      <c r="U16" s="463"/>
      <c r="V16" s="464"/>
      <c r="W16" s="415" t="s">
        <v>197</v>
      </c>
      <c r="X16" s="416"/>
      <c r="Y16" s="416"/>
      <c r="Z16" s="416"/>
      <c r="AA16" s="416"/>
      <c r="AB16" s="360"/>
      <c r="AC16" s="356">
        <v>8176</v>
      </c>
      <c r="AD16" s="357"/>
      <c r="AE16" s="357"/>
      <c r="AF16" s="357"/>
      <c r="AG16" s="358"/>
      <c r="AH16" s="356">
        <v>8096</v>
      </c>
      <c r="AI16" s="357"/>
      <c r="AJ16" s="357"/>
      <c r="AK16" s="357"/>
      <c r="AL16" s="434"/>
      <c r="AM16" s="324"/>
      <c r="AN16" s="325"/>
      <c r="AO16" s="325"/>
      <c r="AP16" s="325"/>
      <c r="AQ16" s="325"/>
      <c r="AR16" s="325"/>
      <c r="AS16" s="325"/>
      <c r="AT16" s="326"/>
      <c r="AU16" s="319"/>
      <c r="AV16" s="320"/>
      <c r="AW16" s="320"/>
      <c r="AX16" s="320"/>
      <c r="AY16" s="329" t="s">
        <v>198</v>
      </c>
      <c r="AZ16" s="330"/>
      <c r="BA16" s="330"/>
      <c r="BB16" s="330"/>
      <c r="BC16" s="330"/>
      <c r="BD16" s="330"/>
      <c r="BE16" s="330"/>
      <c r="BF16" s="330"/>
      <c r="BG16" s="330"/>
      <c r="BH16" s="330"/>
      <c r="BI16" s="330"/>
      <c r="BJ16" s="330"/>
      <c r="BK16" s="330"/>
      <c r="BL16" s="330"/>
      <c r="BM16" s="331"/>
      <c r="BN16" s="321">
        <v>4064434</v>
      </c>
      <c r="BO16" s="322"/>
      <c r="BP16" s="322"/>
      <c r="BQ16" s="322"/>
      <c r="BR16" s="322"/>
      <c r="BS16" s="322"/>
      <c r="BT16" s="322"/>
      <c r="BU16" s="323"/>
      <c r="BV16" s="321">
        <v>4492332</v>
      </c>
      <c r="BW16" s="322"/>
      <c r="BX16" s="322"/>
      <c r="BY16" s="322"/>
      <c r="BZ16" s="322"/>
      <c r="CA16" s="322"/>
      <c r="CB16" s="322"/>
      <c r="CC16" s="323"/>
      <c r="CD16" s="141"/>
      <c r="CE16" s="327"/>
      <c r="CF16" s="327"/>
      <c r="CG16" s="327"/>
      <c r="CH16" s="327"/>
      <c r="CI16" s="327"/>
      <c r="CJ16" s="327"/>
      <c r="CK16" s="327"/>
      <c r="CL16" s="327"/>
      <c r="CM16" s="327"/>
      <c r="CN16" s="327"/>
      <c r="CO16" s="327"/>
      <c r="CP16" s="327"/>
      <c r="CQ16" s="327"/>
      <c r="CR16" s="327"/>
      <c r="CS16" s="328"/>
      <c r="CT16" s="408"/>
      <c r="CU16" s="409"/>
      <c r="CV16" s="409"/>
      <c r="CW16" s="409"/>
      <c r="CX16" s="409"/>
      <c r="CY16" s="409"/>
      <c r="CZ16" s="409"/>
      <c r="DA16" s="410"/>
      <c r="DB16" s="408"/>
      <c r="DC16" s="409"/>
      <c r="DD16" s="409"/>
      <c r="DE16" s="409"/>
      <c r="DF16" s="409"/>
      <c r="DG16" s="409"/>
      <c r="DH16" s="409"/>
      <c r="DI16" s="410"/>
      <c r="DJ16" s="134"/>
      <c r="DK16" s="134"/>
      <c r="DL16" s="134"/>
      <c r="DM16" s="134"/>
      <c r="DN16" s="134"/>
      <c r="DO16" s="134"/>
    </row>
    <row r="17" spans="1:119" ht="13.5" customHeight="1" thickBot="1" x14ac:dyDescent="0.2">
      <c r="A17" s="135"/>
      <c r="B17" s="454" t="s">
        <v>199</v>
      </c>
      <c r="C17" s="431"/>
      <c r="D17" s="431"/>
      <c r="E17" s="455"/>
      <c r="F17" s="455"/>
      <c r="G17" s="455"/>
      <c r="H17" s="455"/>
      <c r="I17" s="455"/>
      <c r="J17" s="455"/>
      <c r="K17" s="455"/>
      <c r="L17" s="462">
        <v>9901</v>
      </c>
      <c r="M17" s="462"/>
      <c r="N17" s="462"/>
      <c r="O17" s="462"/>
      <c r="P17" s="462"/>
      <c r="Q17" s="462"/>
      <c r="R17" s="463"/>
      <c r="S17" s="463"/>
      <c r="T17" s="463"/>
      <c r="U17" s="463"/>
      <c r="V17" s="464"/>
      <c r="W17" s="417"/>
      <c r="X17" s="418"/>
      <c r="Y17" s="418"/>
      <c r="Z17" s="418"/>
      <c r="AA17" s="418"/>
      <c r="AB17" s="366"/>
      <c r="AC17" s="465">
        <v>50.5</v>
      </c>
      <c r="AD17" s="466"/>
      <c r="AE17" s="466"/>
      <c r="AF17" s="466"/>
      <c r="AG17" s="467"/>
      <c r="AH17" s="465">
        <v>47.3</v>
      </c>
      <c r="AI17" s="466"/>
      <c r="AJ17" s="466"/>
      <c r="AK17" s="466"/>
      <c r="AL17" s="468"/>
      <c r="AM17" s="332"/>
      <c r="AN17" s="333"/>
      <c r="AO17" s="333"/>
      <c r="AP17" s="333"/>
      <c r="AQ17" s="333"/>
      <c r="AR17" s="333"/>
      <c r="AS17" s="333"/>
      <c r="AT17" s="334"/>
      <c r="AU17" s="469"/>
      <c r="AV17" s="470"/>
      <c r="AW17" s="470"/>
      <c r="AX17" s="471"/>
      <c r="AY17" s="329" t="s">
        <v>200</v>
      </c>
      <c r="AZ17" s="330"/>
      <c r="BA17" s="330"/>
      <c r="BB17" s="330"/>
      <c r="BC17" s="330"/>
      <c r="BD17" s="330"/>
      <c r="BE17" s="330"/>
      <c r="BF17" s="330"/>
      <c r="BG17" s="330"/>
      <c r="BH17" s="330"/>
      <c r="BI17" s="330"/>
      <c r="BJ17" s="330"/>
      <c r="BK17" s="330"/>
      <c r="BL17" s="330"/>
      <c r="BM17" s="331"/>
      <c r="BN17" s="321">
        <v>8488929</v>
      </c>
      <c r="BO17" s="322"/>
      <c r="BP17" s="322"/>
      <c r="BQ17" s="322"/>
      <c r="BR17" s="322"/>
      <c r="BS17" s="322"/>
      <c r="BT17" s="322"/>
      <c r="BU17" s="323"/>
      <c r="BV17" s="321">
        <v>8476700</v>
      </c>
      <c r="BW17" s="322"/>
      <c r="BX17" s="322"/>
      <c r="BY17" s="322"/>
      <c r="BZ17" s="322"/>
      <c r="CA17" s="322"/>
      <c r="CB17" s="322"/>
      <c r="CC17" s="323"/>
      <c r="CD17" s="141"/>
      <c r="CE17" s="327"/>
      <c r="CF17" s="327"/>
      <c r="CG17" s="327"/>
      <c r="CH17" s="327"/>
      <c r="CI17" s="327"/>
      <c r="CJ17" s="327"/>
      <c r="CK17" s="327"/>
      <c r="CL17" s="327"/>
      <c r="CM17" s="327"/>
      <c r="CN17" s="327"/>
      <c r="CO17" s="327"/>
      <c r="CP17" s="327"/>
      <c r="CQ17" s="327"/>
      <c r="CR17" s="327"/>
      <c r="CS17" s="328"/>
      <c r="CT17" s="408"/>
      <c r="CU17" s="409"/>
      <c r="CV17" s="409"/>
      <c r="CW17" s="409"/>
      <c r="CX17" s="409"/>
      <c r="CY17" s="409"/>
      <c r="CZ17" s="409"/>
      <c r="DA17" s="410"/>
      <c r="DB17" s="408"/>
      <c r="DC17" s="409"/>
      <c r="DD17" s="409"/>
      <c r="DE17" s="409"/>
      <c r="DF17" s="409"/>
      <c r="DG17" s="409"/>
      <c r="DH17" s="409"/>
      <c r="DI17" s="410"/>
      <c r="DJ17" s="134"/>
      <c r="DK17" s="134"/>
      <c r="DL17" s="134"/>
      <c r="DM17" s="134"/>
      <c r="DN17" s="134"/>
      <c r="DO17" s="134"/>
    </row>
    <row r="18" spans="1:119" ht="13.5" customHeight="1" x14ac:dyDescent="0.15">
      <c r="A18" s="135"/>
      <c r="B18" s="472" t="s">
        <v>201</v>
      </c>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4"/>
      <c r="AY18" s="329" t="s">
        <v>202</v>
      </c>
      <c r="AZ18" s="330"/>
      <c r="BA18" s="330"/>
      <c r="BB18" s="330"/>
      <c r="BC18" s="330"/>
      <c r="BD18" s="330"/>
      <c r="BE18" s="330"/>
      <c r="BF18" s="330"/>
      <c r="BG18" s="330"/>
      <c r="BH18" s="330"/>
      <c r="BI18" s="330"/>
      <c r="BJ18" s="330"/>
      <c r="BK18" s="330"/>
      <c r="BL18" s="330"/>
      <c r="BM18" s="331"/>
      <c r="BN18" s="321">
        <v>11319664</v>
      </c>
      <c r="BO18" s="322"/>
      <c r="BP18" s="322"/>
      <c r="BQ18" s="322"/>
      <c r="BR18" s="322"/>
      <c r="BS18" s="322"/>
      <c r="BT18" s="322"/>
      <c r="BU18" s="323"/>
      <c r="BV18" s="321">
        <v>11589230</v>
      </c>
      <c r="BW18" s="322"/>
      <c r="BX18" s="322"/>
      <c r="BY18" s="322"/>
      <c r="BZ18" s="322"/>
      <c r="CA18" s="322"/>
      <c r="CB18" s="322"/>
      <c r="CC18" s="323"/>
      <c r="CD18" s="141"/>
      <c r="CE18" s="327"/>
      <c r="CF18" s="327"/>
      <c r="CG18" s="327"/>
      <c r="CH18" s="327"/>
      <c r="CI18" s="327"/>
      <c r="CJ18" s="327"/>
      <c r="CK18" s="327"/>
      <c r="CL18" s="327"/>
      <c r="CM18" s="327"/>
      <c r="CN18" s="327"/>
      <c r="CO18" s="327"/>
      <c r="CP18" s="327"/>
      <c r="CQ18" s="327"/>
      <c r="CR18" s="327"/>
      <c r="CS18" s="328"/>
      <c r="CT18" s="408"/>
      <c r="CU18" s="409"/>
      <c r="CV18" s="409"/>
      <c r="CW18" s="409"/>
      <c r="CX18" s="409"/>
      <c r="CY18" s="409"/>
      <c r="CZ18" s="409"/>
      <c r="DA18" s="410"/>
      <c r="DB18" s="408"/>
      <c r="DC18" s="409"/>
      <c r="DD18" s="409"/>
      <c r="DE18" s="409"/>
      <c r="DF18" s="409"/>
      <c r="DG18" s="409"/>
      <c r="DH18" s="409"/>
      <c r="DI18" s="410"/>
      <c r="DJ18" s="134"/>
      <c r="DK18" s="134"/>
      <c r="DL18" s="134"/>
      <c r="DM18" s="134"/>
      <c r="DN18" s="134"/>
      <c r="DO18" s="134"/>
    </row>
    <row r="19" spans="1:119" ht="13.5" customHeight="1" thickBot="1" x14ac:dyDescent="0.2">
      <c r="A19" s="135"/>
      <c r="B19" s="484" t="s">
        <v>203</v>
      </c>
      <c r="C19" s="476"/>
      <c r="D19" s="477"/>
      <c r="E19" s="411" t="s">
        <v>85</v>
      </c>
      <c r="F19" s="416"/>
      <c r="G19" s="416"/>
      <c r="H19" s="416"/>
      <c r="I19" s="416"/>
      <c r="J19" s="416"/>
      <c r="K19" s="360"/>
      <c r="L19" s="411" t="s">
        <v>204</v>
      </c>
      <c r="M19" s="416"/>
      <c r="N19" s="416"/>
      <c r="O19" s="416"/>
      <c r="P19" s="360"/>
      <c r="Q19" s="368" t="s">
        <v>205</v>
      </c>
      <c r="R19" s="369"/>
      <c r="S19" s="369"/>
      <c r="T19" s="369"/>
      <c r="U19" s="369"/>
      <c r="V19" s="487"/>
      <c r="W19" s="475" t="s">
        <v>206</v>
      </c>
      <c r="X19" s="476"/>
      <c r="Y19" s="477"/>
      <c r="Z19" s="411" t="s">
        <v>85</v>
      </c>
      <c r="AA19" s="416"/>
      <c r="AB19" s="416"/>
      <c r="AC19" s="416"/>
      <c r="AD19" s="416"/>
      <c r="AE19" s="416"/>
      <c r="AF19" s="416"/>
      <c r="AG19" s="360"/>
      <c r="AH19" s="489" t="s">
        <v>207</v>
      </c>
      <c r="AI19" s="416"/>
      <c r="AJ19" s="416"/>
      <c r="AK19" s="416"/>
      <c r="AL19" s="360"/>
      <c r="AM19" s="489" t="s">
        <v>208</v>
      </c>
      <c r="AN19" s="490"/>
      <c r="AO19" s="490"/>
      <c r="AP19" s="490"/>
      <c r="AQ19" s="490"/>
      <c r="AR19" s="491"/>
      <c r="AS19" s="368" t="s">
        <v>205</v>
      </c>
      <c r="AT19" s="369"/>
      <c r="AU19" s="369"/>
      <c r="AV19" s="369"/>
      <c r="AW19" s="369"/>
      <c r="AX19" s="370"/>
      <c r="AY19" s="353"/>
      <c r="AZ19" s="354"/>
      <c r="BA19" s="354"/>
      <c r="BB19" s="354"/>
      <c r="BC19" s="354"/>
      <c r="BD19" s="354"/>
      <c r="BE19" s="354"/>
      <c r="BF19" s="354"/>
      <c r="BG19" s="354"/>
      <c r="BH19" s="354"/>
      <c r="BI19" s="354"/>
      <c r="BJ19" s="354"/>
      <c r="BK19" s="354"/>
      <c r="BL19" s="354"/>
      <c r="BM19" s="355"/>
      <c r="BN19" s="344"/>
      <c r="BO19" s="345"/>
      <c r="BP19" s="345"/>
      <c r="BQ19" s="345"/>
      <c r="BR19" s="345"/>
      <c r="BS19" s="345"/>
      <c r="BT19" s="345"/>
      <c r="BU19" s="346"/>
      <c r="BV19" s="344"/>
      <c r="BW19" s="345"/>
      <c r="BX19" s="345"/>
      <c r="BY19" s="345"/>
      <c r="BZ19" s="345"/>
      <c r="CA19" s="345"/>
      <c r="CB19" s="345"/>
      <c r="CC19" s="346"/>
      <c r="CD19" s="141"/>
      <c r="CE19" s="327"/>
      <c r="CF19" s="327"/>
      <c r="CG19" s="327"/>
      <c r="CH19" s="327"/>
      <c r="CI19" s="327"/>
      <c r="CJ19" s="327"/>
      <c r="CK19" s="327"/>
      <c r="CL19" s="327"/>
      <c r="CM19" s="327"/>
      <c r="CN19" s="327"/>
      <c r="CO19" s="327"/>
      <c r="CP19" s="327"/>
      <c r="CQ19" s="327"/>
      <c r="CR19" s="327"/>
      <c r="CS19" s="328"/>
      <c r="CT19" s="408"/>
      <c r="CU19" s="409"/>
      <c r="CV19" s="409"/>
      <c r="CW19" s="409"/>
      <c r="CX19" s="409"/>
      <c r="CY19" s="409"/>
      <c r="CZ19" s="409"/>
      <c r="DA19" s="410"/>
      <c r="DB19" s="408"/>
      <c r="DC19" s="409"/>
      <c r="DD19" s="409"/>
      <c r="DE19" s="409"/>
      <c r="DF19" s="409"/>
      <c r="DG19" s="409"/>
      <c r="DH19" s="409"/>
      <c r="DI19" s="410"/>
      <c r="DJ19" s="134"/>
      <c r="DK19" s="134"/>
      <c r="DL19" s="134"/>
      <c r="DM19" s="134"/>
      <c r="DN19" s="134"/>
      <c r="DO19" s="134"/>
    </row>
    <row r="20" spans="1:119" ht="13.5" customHeight="1" x14ac:dyDescent="0.15">
      <c r="A20" s="135"/>
      <c r="B20" s="485"/>
      <c r="C20" s="479"/>
      <c r="D20" s="480"/>
      <c r="E20" s="388"/>
      <c r="F20" s="395"/>
      <c r="G20" s="395"/>
      <c r="H20" s="395"/>
      <c r="I20" s="395"/>
      <c r="J20" s="395"/>
      <c r="K20" s="382"/>
      <c r="L20" s="388"/>
      <c r="M20" s="395"/>
      <c r="N20" s="395"/>
      <c r="O20" s="395"/>
      <c r="P20" s="382"/>
      <c r="Q20" s="371"/>
      <c r="R20" s="372"/>
      <c r="S20" s="372"/>
      <c r="T20" s="372"/>
      <c r="U20" s="372"/>
      <c r="V20" s="488"/>
      <c r="W20" s="478"/>
      <c r="X20" s="479"/>
      <c r="Y20" s="480"/>
      <c r="Z20" s="388"/>
      <c r="AA20" s="395"/>
      <c r="AB20" s="395"/>
      <c r="AC20" s="395"/>
      <c r="AD20" s="395"/>
      <c r="AE20" s="395"/>
      <c r="AF20" s="395"/>
      <c r="AG20" s="382"/>
      <c r="AH20" s="388"/>
      <c r="AI20" s="395"/>
      <c r="AJ20" s="395"/>
      <c r="AK20" s="395"/>
      <c r="AL20" s="382"/>
      <c r="AM20" s="492"/>
      <c r="AN20" s="493"/>
      <c r="AO20" s="493"/>
      <c r="AP20" s="493"/>
      <c r="AQ20" s="493"/>
      <c r="AR20" s="494"/>
      <c r="AS20" s="371"/>
      <c r="AT20" s="372"/>
      <c r="AU20" s="372"/>
      <c r="AV20" s="372"/>
      <c r="AW20" s="372"/>
      <c r="AX20" s="373"/>
      <c r="AY20" s="350" t="s">
        <v>127</v>
      </c>
      <c r="AZ20" s="351"/>
      <c r="BA20" s="351"/>
      <c r="BB20" s="351"/>
      <c r="BC20" s="351"/>
      <c r="BD20" s="351"/>
      <c r="BE20" s="351"/>
      <c r="BF20" s="351"/>
      <c r="BG20" s="351"/>
      <c r="BH20" s="351"/>
      <c r="BI20" s="351"/>
      <c r="BJ20" s="351"/>
      <c r="BK20" s="351"/>
      <c r="BL20" s="351"/>
      <c r="BM20" s="352"/>
      <c r="BN20" s="321">
        <v>19105447</v>
      </c>
      <c r="BO20" s="322"/>
      <c r="BP20" s="322"/>
      <c r="BQ20" s="322"/>
      <c r="BR20" s="322"/>
      <c r="BS20" s="322"/>
      <c r="BT20" s="322"/>
      <c r="BU20" s="323"/>
      <c r="BV20" s="321">
        <v>18171366</v>
      </c>
      <c r="BW20" s="322"/>
      <c r="BX20" s="322"/>
      <c r="BY20" s="322"/>
      <c r="BZ20" s="322"/>
      <c r="CA20" s="322"/>
      <c r="CB20" s="322"/>
      <c r="CC20" s="323"/>
      <c r="CD20" s="141"/>
      <c r="CE20" s="327"/>
      <c r="CF20" s="327"/>
      <c r="CG20" s="327"/>
      <c r="CH20" s="327"/>
      <c r="CI20" s="327"/>
      <c r="CJ20" s="327"/>
      <c r="CK20" s="327"/>
      <c r="CL20" s="327"/>
      <c r="CM20" s="327"/>
      <c r="CN20" s="327"/>
      <c r="CO20" s="327"/>
      <c r="CP20" s="327"/>
      <c r="CQ20" s="327"/>
      <c r="CR20" s="327"/>
      <c r="CS20" s="328"/>
      <c r="CT20" s="408"/>
      <c r="CU20" s="409"/>
      <c r="CV20" s="409"/>
      <c r="CW20" s="409"/>
      <c r="CX20" s="409"/>
      <c r="CY20" s="409"/>
      <c r="CZ20" s="409"/>
      <c r="DA20" s="410"/>
      <c r="DB20" s="408"/>
      <c r="DC20" s="409"/>
      <c r="DD20" s="409"/>
      <c r="DE20" s="409"/>
      <c r="DF20" s="409"/>
      <c r="DG20" s="409"/>
      <c r="DH20" s="409"/>
      <c r="DI20" s="410"/>
      <c r="DJ20" s="134"/>
      <c r="DK20" s="134"/>
      <c r="DL20" s="134"/>
      <c r="DM20" s="134"/>
      <c r="DN20" s="134"/>
      <c r="DO20" s="134"/>
    </row>
    <row r="21" spans="1:119" ht="13.5" customHeight="1" thickBot="1" x14ac:dyDescent="0.2">
      <c r="A21" s="135"/>
      <c r="B21" s="485"/>
      <c r="C21" s="479"/>
      <c r="D21" s="480"/>
      <c r="E21" s="440" t="s">
        <v>209</v>
      </c>
      <c r="F21" s="325"/>
      <c r="G21" s="325"/>
      <c r="H21" s="325"/>
      <c r="I21" s="325"/>
      <c r="J21" s="325"/>
      <c r="K21" s="326"/>
      <c r="L21" s="356">
        <v>1</v>
      </c>
      <c r="M21" s="357"/>
      <c r="N21" s="357"/>
      <c r="O21" s="357"/>
      <c r="P21" s="358"/>
      <c r="Q21" s="356">
        <v>7330</v>
      </c>
      <c r="R21" s="357"/>
      <c r="S21" s="357"/>
      <c r="T21" s="357"/>
      <c r="U21" s="357"/>
      <c r="V21" s="358"/>
      <c r="W21" s="478"/>
      <c r="X21" s="479"/>
      <c r="Y21" s="480"/>
      <c r="Z21" s="440" t="s">
        <v>210</v>
      </c>
      <c r="AA21" s="325"/>
      <c r="AB21" s="325"/>
      <c r="AC21" s="325"/>
      <c r="AD21" s="325"/>
      <c r="AE21" s="325"/>
      <c r="AF21" s="325"/>
      <c r="AG21" s="326"/>
      <c r="AH21" s="356">
        <v>334</v>
      </c>
      <c r="AI21" s="357"/>
      <c r="AJ21" s="357"/>
      <c r="AK21" s="357"/>
      <c r="AL21" s="358"/>
      <c r="AM21" s="356">
        <v>977284</v>
      </c>
      <c r="AN21" s="357"/>
      <c r="AO21" s="357"/>
      <c r="AP21" s="357"/>
      <c r="AQ21" s="357"/>
      <c r="AR21" s="358"/>
      <c r="AS21" s="356">
        <v>2926</v>
      </c>
      <c r="AT21" s="357"/>
      <c r="AU21" s="357"/>
      <c r="AV21" s="357"/>
      <c r="AW21" s="357"/>
      <c r="AX21" s="434"/>
      <c r="AY21" s="353" t="s">
        <v>211</v>
      </c>
      <c r="AZ21" s="354"/>
      <c r="BA21" s="354"/>
      <c r="BB21" s="354"/>
      <c r="BC21" s="354"/>
      <c r="BD21" s="354"/>
      <c r="BE21" s="354"/>
      <c r="BF21" s="354"/>
      <c r="BG21" s="354"/>
      <c r="BH21" s="354"/>
      <c r="BI21" s="354"/>
      <c r="BJ21" s="354"/>
      <c r="BK21" s="354"/>
      <c r="BL21" s="354"/>
      <c r="BM21" s="355"/>
      <c r="BN21" s="321">
        <v>11538541</v>
      </c>
      <c r="BO21" s="322"/>
      <c r="BP21" s="322"/>
      <c r="BQ21" s="322"/>
      <c r="BR21" s="322"/>
      <c r="BS21" s="322"/>
      <c r="BT21" s="322"/>
      <c r="BU21" s="323"/>
      <c r="BV21" s="321">
        <v>11838026</v>
      </c>
      <c r="BW21" s="322"/>
      <c r="BX21" s="322"/>
      <c r="BY21" s="322"/>
      <c r="BZ21" s="322"/>
      <c r="CA21" s="322"/>
      <c r="CB21" s="322"/>
      <c r="CC21" s="323"/>
      <c r="CD21" s="141"/>
      <c r="CE21" s="327"/>
      <c r="CF21" s="327"/>
      <c r="CG21" s="327"/>
      <c r="CH21" s="327"/>
      <c r="CI21" s="327"/>
      <c r="CJ21" s="327"/>
      <c r="CK21" s="327"/>
      <c r="CL21" s="327"/>
      <c r="CM21" s="327"/>
      <c r="CN21" s="327"/>
      <c r="CO21" s="327"/>
      <c r="CP21" s="327"/>
      <c r="CQ21" s="327"/>
      <c r="CR21" s="327"/>
      <c r="CS21" s="328"/>
      <c r="CT21" s="408"/>
      <c r="CU21" s="409"/>
      <c r="CV21" s="409"/>
      <c r="CW21" s="409"/>
      <c r="CX21" s="409"/>
      <c r="CY21" s="409"/>
      <c r="CZ21" s="409"/>
      <c r="DA21" s="410"/>
      <c r="DB21" s="408"/>
      <c r="DC21" s="409"/>
      <c r="DD21" s="409"/>
      <c r="DE21" s="409"/>
      <c r="DF21" s="409"/>
      <c r="DG21" s="409"/>
      <c r="DH21" s="409"/>
      <c r="DI21" s="410"/>
      <c r="DJ21" s="134"/>
      <c r="DK21" s="134"/>
      <c r="DL21" s="134"/>
      <c r="DM21" s="134"/>
      <c r="DN21" s="134"/>
      <c r="DO21" s="134"/>
    </row>
    <row r="22" spans="1:119" ht="13.5" customHeight="1" x14ac:dyDescent="0.15">
      <c r="A22" s="135"/>
      <c r="B22" s="485"/>
      <c r="C22" s="479"/>
      <c r="D22" s="480"/>
      <c r="E22" s="440" t="s">
        <v>212</v>
      </c>
      <c r="F22" s="325"/>
      <c r="G22" s="325"/>
      <c r="H22" s="325"/>
      <c r="I22" s="325"/>
      <c r="J22" s="325"/>
      <c r="K22" s="326"/>
      <c r="L22" s="356">
        <v>1</v>
      </c>
      <c r="M22" s="357"/>
      <c r="N22" s="357"/>
      <c r="O22" s="357"/>
      <c r="P22" s="358"/>
      <c r="Q22" s="356">
        <v>6030</v>
      </c>
      <c r="R22" s="357"/>
      <c r="S22" s="357"/>
      <c r="T22" s="357"/>
      <c r="U22" s="357"/>
      <c r="V22" s="358"/>
      <c r="W22" s="478"/>
      <c r="X22" s="479"/>
      <c r="Y22" s="480"/>
      <c r="Z22" s="440" t="s">
        <v>213</v>
      </c>
      <c r="AA22" s="325"/>
      <c r="AB22" s="325"/>
      <c r="AC22" s="325"/>
      <c r="AD22" s="325"/>
      <c r="AE22" s="325"/>
      <c r="AF22" s="325"/>
      <c r="AG22" s="326"/>
      <c r="AH22" s="356" t="s">
        <v>179</v>
      </c>
      <c r="AI22" s="357"/>
      <c r="AJ22" s="357"/>
      <c r="AK22" s="357"/>
      <c r="AL22" s="358"/>
      <c r="AM22" s="356" t="s">
        <v>179</v>
      </c>
      <c r="AN22" s="357"/>
      <c r="AO22" s="357"/>
      <c r="AP22" s="357"/>
      <c r="AQ22" s="357"/>
      <c r="AR22" s="358"/>
      <c r="AS22" s="356" t="s">
        <v>179</v>
      </c>
      <c r="AT22" s="357"/>
      <c r="AU22" s="357"/>
      <c r="AV22" s="357"/>
      <c r="AW22" s="357"/>
      <c r="AX22" s="434"/>
      <c r="AY22" s="350" t="s">
        <v>214</v>
      </c>
      <c r="AZ22" s="351"/>
      <c r="BA22" s="351"/>
      <c r="BB22" s="351"/>
      <c r="BC22" s="351"/>
      <c r="BD22" s="351"/>
      <c r="BE22" s="351"/>
      <c r="BF22" s="351"/>
      <c r="BG22" s="351"/>
      <c r="BH22" s="351"/>
      <c r="BI22" s="351"/>
      <c r="BJ22" s="351"/>
      <c r="BK22" s="351"/>
      <c r="BL22" s="351"/>
      <c r="BM22" s="352"/>
      <c r="BN22" s="341">
        <v>608973</v>
      </c>
      <c r="BO22" s="342"/>
      <c r="BP22" s="342"/>
      <c r="BQ22" s="342"/>
      <c r="BR22" s="342"/>
      <c r="BS22" s="342"/>
      <c r="BT22" s="342"/>
      <c r="BU22" s="343"/>
      <c r="BV22" s="341">
        <v>713097</v>
      </c>
      <c r="BW22" s="342"/>
      <c r="BX22" s="342"/>
      <c r="BY22" s="342"/>
      <c r="BZ22" s="342"/>
      <c r="CA22" s="342"/>
      <c r="CB22" s="342"/>
      <c r="CC22" s="343"/>
      <c r="CD22" s="141"/>
      <c r="CE22" s="327"/>
      <c r="CF22" s="327"/>
      <c r="CG22" s="327"/>
      <c r="CH22" s="327"/>
      <c r="CI22" s="327"/>
      <c r="CJ22" s="327"/>
      <c r="CK22" s="327"/>
      <c r="CL22" s="327"/>
      <c r="CM22" s="327"/>
      <c r="CN22" s="327"/>
      <c r="CO22" s="327"/>
      <c r="CP22" s="327"/>
      <c r="CQ22" s="327"/>
      <c r="CR22" s="327"/>
      <c r="CS22" s="328"/>
      <c r="CT22" s="408"/>
      <c r="CU22" s="409"/>
      <c r="CV22" s="409"/>
      <c r="CW22" s="409"/>
      <c r="CX22" s="409"/>
      <c r="CY22" s="409"/>
      <c r="CZ22" s="409"/>
      <c r="DA22" s="410"/>
      <c r="DB22" s="408"/>
      <c r="DC22" s="409"/>
      <c r="DD22" s="409"/>
      <c r="DE22" s="409"/>
      <c r="DF22" s="409"/>
      <c r="DG22" s="409"/>
      <c r="DH22" s="409"/>
      <c r="DI22" s="410"/>
      <c r="DJ22" s="134"/>
      <c r="DK22" s="134"/>
      <c r="DL22" s="134"/>
      <c r="DM22" s="134"/>
      <c r="DN22" s="134"/>
      <c r="DO22" s="134"/>
    </row>
    <row r="23" spans="1:119" ht="13.5" customHeight="1" x14ac:dyDescent="0.15">
      <c r="A23" s="135"/>
      <c r="B23" s="485"/>
      <c r="C23" s="479"/>
      <c r="D23" s="480"/>
      <c r="E23" s="440" t="s">
        <v>215</v>
      </c>
      <c r="F23" s="325"/>
      <c r="G23" s="325"/>
      <c r="H23" s="325"/>
      <c r="I23" s="325"/>
      <c r="J23" s="325"/>
      <c r="K23" s="326"/>
      <c r="L23" s="356" t="s">
        <v>216</v>
      </c>
      <c r="M23" s="357"/>
      <c r="N23" s="357"/>
      <c r="O23" s="357"/>
      <c r="P23" s="358"/>
      <c r="Q23" s="356" t="s">
        <v>216</v>
      </c>
      <c r="R23" s="357"/>
      <c r="S23" s="357"/>
      <c r="T23" s="357"/>
      <c r="U23" s="357"/>
      <c r="V23" s="358"/>
      <c r="W23" s="478"/>
      <c r="X23" s="479"/>
      <c r="Y23" s="480"/>
      <c r="Z23" s="440" t="s">
        <v>217</v>
      </c>
      <c r="AA23" s="495"/>
      <c r="AB23" s="495"/>
      <c r="AC23" s="495"/>
      <c r="AD23" s="495"/>
      <c r="AE23" s="495"/>
      <c r="AF23" s="495"/>
      <c r="AG23" s="496"/>
      <c r="AH23" s="356">
        <v>64</v>
      </c>
      <c r="AI23" s="357"/>
      <c r="AJ23" s="357"/>
      <c r="AK23" s="357"/>
      <c r="AL23" s="358"/>
      <c r="AM23" s="356">
        <v>182784</v>
      </c>
      <c r="AN23" s="357"/>
      <c r="AO23" s="357"/>
      <c r="AP23" s="357"/>
      <c r="AQ23" s="357"/>
      <c r="AR23" s="358"/>
      <c r="AS23" s="356">
        <v>2856</v>
      </c>
      <c r="AT23" s="357"/>
      <c r="AU23" s="357"/>
      <c r="AV23" s="357"/>
      <c r="AW23" s="357"/>
      <c r="AX23" s="434"/>
      <c r="AY23" s="338" t="s">
        <v>128</v>
      </c>
      <c r="AZ23" s="339"/>
      <c r="BA23" s="339"/>
      <c r="BB23" s="339"/>
      <c r="BC23" s="339"/>
      <c r="BD23" s="339"/>
      <c r="BE23" s="339"/>
      <c r="BF23" s="339"/>
      <c r="BG23" s="339"/>
      <c r="BH23" s="339"/>
      <c r="BI23" s="339"/>
      <c r="BJ23" s="339"/>
      <c r="BK23" s="339"/>
      <c r="BL23" s="339"/>
      <c r="BM23" s="340"/>
      <c r="BN23" s="321" t="s">
        <v>216</v>
      </c>
      <c r="BO23" s="322"/>
      <c r="BP23" s="322"/>
      <c r="BQ23" s="322"/>
      <c r="BR23" s="322"/>
      <c r="BS23" s="322"/>
      <c r="BT23" s="322"/>
      <c r="BU23" s="323"/>
      <c r="BV23" s="321" t="s">
        <v>216</v>
      </c>
      <c r="BW23" s="322"/>
      <c r="BX23" s="322"/>
      <c r="BY23" s="322"/>
      <c r="BZ23" s="322"/>
      <c r="CA23" s="322"/>
      <c r="CB23" s="322"/>
      <c r="CC23" s="323"/>
      <c r="CD23" s="141"/>
      <c r="CE23" s="327"/>
      <c r="CF23" s="327"/>
      <c r="CG23" s="327"/>
      <c r="CH23" s="327"/>
      <c r="CI23" s="327"/>
      <c r="CJ23" s="327"/>
      <c r="CK23" s="327"/>
      <c r="CL23" s="327"/>
      <c r="CM23" s="327"/>
      <c r="CN23" s="327"/>
      <c r="CO23" s="327"/>
      <c r="CP23" s="327"/>
      <c r="CQ23" s="327"/>
      <c r="CR23" s="327"/>
      <c r="CS23" s="328"/>
      <c r="CT23" s="408"/>
      <c r="CU23" s="409"/>
      <c r="CV23" s="409"/>
      <c r="CW23" s="409"/>
      <c r="CX23" s="409"/>
      <c r="CY23" s="409"/>
      <c r="CZ23" s="409"/>
      <c r="DA23" s="410"/>
      <c r="DB23" s="408"/>
      <c r="DC23" s="409"/>
      <c r="DD23" s="409"/>
      <c r="DE23" s="409"/>
      <c r="DF23" s="409"/>
      <c r="DG23" s="409"/>
      <c r="DH23" s="409"/>
      <c r="DI23" s="410"/>
      <c r="DJ23" s="134"/>
      <c r="DK23" s="134"/>
      <c r="DL23" s="134"/>
      <c r="DM23" s="134"/>
      <c r="DN23" s="134"/>
      <c r="DO23" s="134"/>
    </row>
    <row r="24" spans="1:119" ht="13.5" customHeight="1" thickBot="1" x14ac:dyDescent="0.2">
      <c r="A24" s="135"/>
      <c r="B24" s="485"/>
      <c r="C24" s="479"/>
      <c r="D24" s="480"/>
      <c r="E24" s="440" t="s">
        <v>218</v>
      </c>
      <c r="F24" s="325"/>
      <c r="G24" s="325"/>
      <c r="H24" s="325"/>
      <c r="I24" s="325"/>
      <c r="J24" s="325"/>
      <c r="K24" s="326"/>
      <c r="L24" s="356">
        <v>1</v>
      </c>
      <c r="M24" s="357"/>
      <c r="N24" s="357"/>
      <c r="O24" s="357"/>
      <c r="P24" s="358"/>
      <c r="Q24" s="356">
        <v>5100</v>
      </c>
      <c r="R24" s="357"/>
      <c r="S24" s="357"/>
      <c r="T24" s="357"/>
      <c r="U24" s="357"/>
      <c r="V24" s="358"/>
      <c r="W24" s="478"/>
      <c r="X24" s="479"/>
      <c r="Y24" s="480"/>
      <c r="Z24" s="440" t="s">
        <v>219</v>
      </c>
      <c r="AA24" s="325"/>
      <c r="AB24" s="325"/>
      <c r="AC24" s="325"/>
      <c r="AD24" s="325"/>
      <c r="AE24" s="325"/>
      <c r="AF24" s="325"/>
      <c r="AG24" s="326"/>
      <c r="AH24" s="356">
        <v>7</v>
      </c>
      <c r="AI24" s="357"/>
      <c r="AJ24" s="357"/>
      <c r="AK24" s="357"/>
      <c r="AL24" s="358"/>
      <c r="AM24" s="356">
        <v>21059</v>
      </c>
      <c r="AN24" s="357"/>
      <c r="AO24" s="357"/>
      <c r="AP24" s="357"/>
      <c r="AQ24" s="357"/>
      <c r="AR24" s="358"/>
      <c r="AS24" s="356">
        <v>3008</v>
      </c>
      <c r="AT24" s="357"/>
      <c r="AU24" s="357"/>
      <c r="AV24" s="357"/>
      <c r="AW24" s="357"/>
      <c r="AX24" s="434"/>
      <c r="AY24" s="335" t="s">
        <v>220</v>
      </c>
      <c r="AZ24" s="336"/>
      <c r="BA24" s="336"/>
      <c r="BB24" s="336"/>
      <c r="BC24" s="336"/>
      <c r="BD24" s="336"/>
      <c r="BE24" s="336"/>
      <c r="BF24" s="336"/>
      <c r="BG24" s="336"/>
      <c r="BH24" s="336"/>
      <c r="BI24" s="336"/>
      <c r="BJ24" s="336"/>
      <c r="BK24" s="336"/>
      <c r="BL24" s="336"/>
      <c r="BM24" s="337"/>
      <c r="BN24" s="344">
        <v>156329</v>
      </c>
      <c r="BO24" s="345"/>
      <c r="BP24" s="345"/>
      <c r="BQ24" s="345"/>
      <c r="BR24" s="345"/>
      <c r="BS24" s="345"/>
      <c r="BT24" s="345"/>
      <c r="BU24" s="346"/>
      <c r="BV24" s="344">
        <v>172960</v>
      </c>
      <c r="BW24" s="345"/>
      <c r="BX24" s="345"/>
      <c r="BY24" s="345"/>
      <c r="BZ24" s="345"/>
      <c r="CA24" s="345"/>
      <c r="CB24" s="345"/>
      <c r="CC24" s="346"/>
      <c r="CD24" s="141"/>
      <c r="CE24" s="327"/>
      <c r="CF24" s="327"/>
      <c r="CG24" s="327"/>
      <c r="CH24" s="327"/>
      <c r="CI24" s="327"/>
      <c r="CJ24" s="327"/>
      <c r="CK24" s="327"/>
      <c r="CL24" s="327"/>
      <c r="CM24" s="327"/>
      <c r="CN24" s="327"/>
      <c r="CO24" s="327"/>
      <c r="CP24" s="327"/>
      <c r="CQ24" s="327"/>
      <c r="CR24" s="327"/>
      <c r="CS24" s="328"/>
      <c r="CT24" s="408"/>
      <c r="CU24" s="409"/>
      <c r="CV24" s="409"/>
      <c r="CW24" s="409"/>
      <c r="CX24" s="409"/>
      <c r="CY24" s="409"/>
      <c r="CZ24" s="409"/>
      <c r="DA24" s="410"/>
      <c r="DB24" s="408"/>
      <c r="DC24" s="409"/>
      <c r="DD24" s="409"/>
      <c r="DE24" s="409"/>
      <c r="DF24" s="409"/>
      <c r="DG24" s="409"/>
      <c r="DH24" s="409"/>
      <c r="DI24" s="410"/>
      <c r="DJ24" s="134"/>
      <c r="DK24" s="134"/>
      <c r="DL24" s="134"/>
      <c r="DM24" s="134"/>
      <c r="DN24" s="134"/>
      <c r="DO24" s="134"/>
    </row>
    <row r="25" spans="1:119" s="134" customFormat="1" ht="13.5" customHeight="1" x14ac:dyDescent="0.15">
      <c r="A25" s="135"/>
      <c r="B25" s="485"/>
      <c r="C25" s="479"/>
      <c r="D25" s="480"/>
      <c r="E25" s="440" t="s">
        <v>221</v>
      </c>
      <c r="F25" s="325"/>
      <c r="G25" s="325"/>
      <c r="H25" s="325"/>
      <c r="I25" s="325"/>
      <c r="J25" s="325"/>
      <c r="K25" s="326"/>
      <c r="L25" s="356">
        <v>1</v>
      </c>
      <c r="M25" s="357"/>
      <c r="N25" s="357"/>
      <c r="O25" s="357"/>
      <c r="P25" s="358"/>
      <c r="Q25" s="356">
        <v>3090</v>
      </c>
      <c r="R25" s="357"/>
      <c r="S25" s="357"/>
      <c r="T25" s="357"/>
      <c r="U25" s="357"/>
      <c r="V25" s="358"/>
      <c r="W25" s="478"/>
      <c r="X25" s="479"/>
      <c r="Y25" s="480"/>
      <c r="Z25" s="440" t="s">
        <v>222</v>
      </c>
      <c r="AA25" s="325"/>
      <c r="AB25" s="325"/>
      <c r="AC25" s="325"/>
      <c r="AD25" s="325"/>
      <c r="AE25" s="325"/>
      <c r="AF25" s="325"/>
      <c r="AG25" s="326"/>
      <c r="AH25" s="356" t="s">
        <v>223</v>
      </c>
      <c r="AI25" s="357"/>
      <c r="AJ25" s="357"/>
      <c r="AK25" s="357"/>
      <c r="AL25" s="358"/>
      <c r="AM25" s="356" t="s">
        <v>223</v>
      </c>
      <c r="AN25" s="357"/>
      <c r="AO25" s="357"/>
      <c r="AP25" s="357"/>
      <c r="AQ25" s="357"/>
      <c r="AR25" s="358"/>
      <c r="AS25" s="356" t="s">
        <v>223</v>
      </c>
      <c r="AT25" s="357"/>
      <c r="AU25" s="357"/>
      <c r="AV25" s="357"/>
      <c r="AW25" s="357"/>
      <c r="AX25" s="434"/>
      <c r="AY25" s="497" t="s">
        <v>224</v>
      </c>
      <c r="AZ25" s="498"/>
      <c r="BA25" s="498"/>
      <c r="BB25" s="499"/>
      <c r="BC25" s="350" t="s">
        <v>225</v>
      </c>
      <c r="BD25" s="351"/>
      <c r="BE25" s="351"/>
      <c r="BF25" s="351"/>
      <c r="BG25" s="351"/>
      <c r="BH25" s="351"/>
      <c r="BI25" s="351"/>
      <c r="BJ25" s="351"/>
      <c r="BK25" s="351"/>
      <c r="BL25" s="351"/>
      <c r="BM25" s="352"/>
      <c r="BN25" s="341">
        <v>1004780</v>
      </c>
      <c r="BO25" s="342"/>
      <c r="BP25" s="342"/>
      <c r="BQ25" s="342"/>
      <c r="BR25" s="342"/>
      <c r="BS25" s="342"/>
      <c r="BT25" s="342"/>
      <c r="BU25" s="343"/>
      <c r="BV25" s="341">
        <v>774412</v>
      </c>
      <c r="BW25" s="342"/>
      <c r="BX25" s="342"/>
      <c r="BY25" s="342"/>
      <c r="BZ25" s="342"/>
      <c r="CA25" s="342"/>
      <c r="CB25" s="342"/>
      <c r="CC25" s="343"/>
      <c r="CD25" s="141"/>
      <c r="CE25" s="327"/>
      <c r="CF25" s="327"/>
      <c r="CG25" s="327"/>
      <c r="CH25" s="327"/>
      <c r="CI25" s="327"/>
      <c r="CJ25" s="327"/>
      <c r="CK25" s="327"/>
      <c r="CL25" s="327"/>
      <c r="CM25" s="327"/>
      <c r="CN25" s="327"/>
      <c r="CO25" s="327"/>
      <c r="CP25" s="327"/>
      <c r="CQ25" s="327"/>
      <c r="CR25" s="327"/>
      <c r="CS25" s="328"/>
      <c r="CT25" s="408"/>
      <c r="CU25" s="409"/>
      <c r="CV25" s="409"/>
      <c r="CW25" s="409"/>
      <c r="CX25" s="409"/>
      <c r="CY25" s="409"/>
      <c r="CZ25" s="409"/>
      <c r="DA25" s="410"/>
      <c r="DB25" s="408"/>
      <c r="DC25" s="409"/>
      <c r="DD25" s="409"/>
      <c r="DE25" s="409"/>
      <c r="DF25" s="409"/>
      <c r="DG25" s="409"/>
      <c r="DH25" s="409"/>
      <c r="DI25" s="410"/>
    </row>
    <row r="26" spans="1:119" s="134" customFormat="1" ht="13.5" customHeight="1" x14ac:dyDescent="0.15">
      <c r="A26" s="135"/>
      <c r="B26" s="485"/>
      <c r="C26" s="479"/>
      <c r="D26" s="480"/>
      <c r="E26" s="440" t="s">
        <v>226</v>
      </c>
      <c r="F26" s="325"/>
      <c r="G26" s="325"/>
      <c r="H26" s="325"/>
      <c r="I26" s="325"/>
      <c r="J26" s="325"/>
      <c r="K26" s="326"/>
      <c r="L26" s="356">
        <v>1</v>
      </c>
      <c r="M26" s="357"/>
      <c r="N26" s="357"/>
      <c r="O26" s="357"/>
      <c r="P26" s="358"/>
      <c r="Q26" s="356">
        <v>2510</v>
      </c>
      <c r="R26" s="357"/>
      <c r="S26" s="357"/>
      <c r="T26" s="357"/>
      <c r="U26" s="357"/>
      <c r="V26" s="358"/>
      <c r="W26" s="478"/>
      <c r="X26" s="479"/>
      <c r="Y26" s="480"/>
      <c r="Z26" s="440" t="s">
        <v>227</v>
      </c>
      <c r="AA26" s="325"/>
      <c r="AB26" s="325"/>
      <c r="AC26" s="325"/>
      <c r="AD26" s="325"/>
      <c r="AE26" s="325"/>
      <c r="AF26" s="325"/>
      <c r="AG26" s="326"/>
      <c r="AH26" s="356">
        <v>341</v>
      </c>
      <c r="AI26" s="357"/>
      <c r="AJ26" s="357"/>
      <c r="AK26" s="357"/>
      <c r="AL26" s="358"/>
      <c r="AM26" s="356">
        <v>998343</v>
      </c>
      <c r="AN26" s="357"/>
      <c r="AO26" s="357"/>
      <c r="AP26" s="357"/>
      <c r="AQ26" s="357"/>
      <c r="AR26" s="358"/>
      <c r="AS26" s="356">
        <v>2928</v>
      </c>
      <c r="AT26" s="357"/>
      <c r="AU26" s="357"/>
      <c r="AV26" s="357"/>
      <c r="AW26" s="357"/>
      <c r="AX26" s="434"/>
      <c r="AY26" s="500"/>
      <c r="AZ26" s="501"/>
      <c r="BA26" s="501"/>
      <c r="BB26" s="502"/>
      <c r="BC26" s="329" t="s">
        <v>228</v>
      </c>
      <c r="BD26" s="330"/>
      <c r="BE26" s="330"/>
      <c r="BF26" s="330"/>
      <c r="BG26" s="330"/>
      <c r="BH26" s="330"/>
      <c r="BI26" s="330"/>
      <c r="BJ26" s="330"/>
      <c r="BK26" s="330"/>
      <c r="BL26" s="330"/>
      <c r="BM26" s="331"/>
      <c r="BN26" s="321">
        <v>45455</v>
      </c>
      <c r="BO26" s="322"/>
      <c r="BP26" s="322"/>
      <c r="BQ26" s="322"/>
      <c r="BR26" s="322"/>
      <c r="BS26" s="322"/>
      <c r="BT26" s="322"/>
      <c r="BU26" s="323"/>
      <c r="BV26" s="321">
        <v>45409</v>
      </c>
      <c r="BW26" s="322"/>
      <c r="BX26" s="322"/>
      <c r="BY26" s="322"/>
      <c r="BZ26" s="322"/>
      <c r="CA26" s="322"/>
      <c r="CB26" s="322"/>
      <c r="CC26" s="323"/>
      <c r="CD26" s="141"/>
      <c r="CE26" s="327"/>
      <c r="CF26" s="327"/>
      <c r="CG26" s="327"/>
      <c r="CH26" s="327"/>
      <c r="CI26" s="327"/>
      <c r="CJ26" s="327"/>
      <c r="CK26" s="327"/>
      <c r="CL26" s="327"/>
      <c r="CM26" s="327"/>
      <c r="CN26" s="327"/>
      <c r="CO26" s="327"/>
      <c r="CP26" s="327"/>
      <c r="CQ26" s="327"/>
      <c r="CR26" s="327"/>
      <c r="CS26" s="328"/>
      <c r="CT26" s="408"/>
      <c r="CU26" s="409"/>
      <c r="CV26" s="409"/>
      <c r="CW26" s="409"/>
      <c r="CX26" s="409"/>
      <c r="CY26" s="409"/>
      <c r="CZ26" s="409"/>
      <c r="DA26" s="410"/>
      <c r="DB26" s="408"/>
      <c r="DC26" s="409"/>
      <c r="DD26" s="409"/>
      <c r="DE26" s="409"/>
      <c r="DF26" s="409"/>
      <c r="DG26" s="409"/>
      <c r="DH26" s="409"/>
      <c r="DI26" s="410"/>
    </row>
    <row r="27" spans="1:119" ht="13.5" customHeight="1" thickBot="1" x14ac:dyDescent="0.2">
      <c r="A27" s="135"/>
      <c r="B27" s="486"/>
      <c r="C27" s="482"/>
      <c r="D27" s="483"/>
      <c r="E27" s="436" t="s">
        <v>229</v>
      </c>
      <c r="F27" s="333"/>
      <c r="G27" s="333"/>
      <c r="H27" s="333"/>
      <c r="I27" s="333"/>
      <c r="J27" s="333"/>
      <c r="K27" s="334"/>
      <c r="L27" s="506">
        <v>16</v>
      </c>
      <c r="M27" s="507"/>
      <c r="N27" s="507"/>
      <c r="O27" s="507"/>
      <c r="P27" s="508"/>
      <c r="Q27" s="506">
        <v>2270</v>
      </c>
      <c r="R27" s="507"/>
      <c r="S27" s="507"/>
      <c r="T27" s="507"/>
      <c r="U27" s="507"/>
      <c r="V27" s="508"/>
      <c r="W27" s="481"/>
      <c r="X27" s="482"/>
      <c r="Y27" s="483"/>
      <c r="Z27" s="436" t="s">
        <v>230</v>
      </c>
      <c r="AA27" s="333"/>
      <c r="AB27" s="333"/>
      <c r="AC27" s="333"/>
      <c r="AD27" s="333"/>
      <c r="AE27" s="333"/>
      <c r="AF27" s="333"/>
      <c r="AG27" s="334"/>
      <c r="AH27" s="465">
        <v>92.1</v>
      </c>
      <c r="AI27" s="466"/>
      <c r="AJ27" s="466"/>
      <c r="AK27" s="466"/>
      <c r="AL27" s="466"/>
      <c r="AM27" s="466"/>
      <c r="AN27" s="466"/>
      <c r="AO27" s="466"/>
      <c r="AP27" s="466"/>
      <c r="AQ27" s="466"/>
      <c r="AR27" s="466"/>
      <c r="AS27" s="466"/>
      <c r="AT27" s="466"/>
      <c r="AU27" s="466"/>
      <c r="AV27" s="466"/>
      <c r="AW27" s="466"/>
      <c r="AX27" s="468"/>
      <c r="AY27" s="503"/>
      <c r="AZ27" s="504"/>
      <c r="BA27" s="504"/>
      <c r="BB27" s="505"/>
      <c r="BC27" s="353" t="s">
        <v>231</v>
      </c>
      <c r="BD27" s="354"/>
      <c r="BE27" s="354"/>
      <c r="BF27" s="354"/>
      <c r="BG27" s="354"/>
      <c r="BH27" s="354"/>
      <c r="BI27" s="354"/>
      <c r="BJ27" s="354"/>
      <c r="BK27" s="354"/>
      <c r="BL27" s="354"/>
      <c r="BM27" s="355"/>
      <c r="BN27" s="344">
        <v>1374389</v>
      </c>
      <c r="BO27" s="345"/>
      <c r="BP27" s="345"/>
      <c r="BQ27" s="345"/>
      <c r="BR27" s="345"/>
      <c r="BS27" s="345"/>
      <c r="BT27" s="345"/>
      <c r="BU27" s="346"/>
      <c r="BV27" s="344">
        <v>1070773</v>
      </c>
      <c r="BW27" s="345"/>
      <c r="BX27" s="345"/>
      <c r="BY27" s="345"/>
      <c r="BZ27" s="345"/>
      <c r="CA27" s="345"/>
      <c r="CB27" s="345"/>
      <c r="CC27" s="346"/>
      <c r="CD27" s="143"/>
      <c r="CE27" s="509"/>
      <c r="CF27" s="509"/>
      <c r="CG27" s="509"/>
      <c r="CH27" s="509"/>
      <c r="CI27" s="509"/>
      <c r="CJ27" s="509"/>
      <c r="CK27" s="509"/>
      <c r="CL27" s="509"/>
      <c r="CM27" s="509"/>
      <c r="CN27" s="509"/>
      <c r="CO27" s="509"/>
      <c r="CP27" s="509"/>
      <c r="CQ27" s="509"/>
      <c r="CR27" s="509"/>
      <c r="CS27" s="510"/>
      <c r="CT27" s="444"/>
      <c r="CU27" s="445"/>
      <c r="CV27" s="445"/>
      <c r="CW27" s="445"/>
      <c r="CX27" s="445"/>
      <c r="CY27" s="445"/>
      <c r="CZ27" s="445"/>
      <c r="DA27" s="446"/>
      <c r="DB27" s="444"/>
      <c r="DC27" s="445"/>
      <c r="DD27" s="445"/>
      <c r="DE27" s="445"/>
      <c r="DF27" s="445"/>
      <c r="DG27" s="445"/>
      <c r="DH27" s="445"/>
      <c r="DI27" s="446"/>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232</v>
      </c>
      <c r="D29" s="151"/>
      <c r="E29" s="151"/>
      <c r="F29" s="148"/>
      <c r="G29" s="148"/>
      <c r="H29" s="148"/>
      <c r="I29" s="148"/>
      <c r="J29" s="148"/>
      <c r="K29" s="148"/>
      <c r="L29" s="148"/>
      <c r="M29" s="148"/>
      <c r="N29" s="148"/>
      <c r="O29" s="148"/>
      <c r="P29" s="148"/>
      <c r="Q29" s="148"/>
      <c r="R29" s="148"/>
      <c r="S29" s="148"/>
      <c r="T29" s="148"/>
      <c r="U29" s="148" t="s">
        <v>233</v>
      </c>
      <c r="V29" s="148"/>
      <c r="W29" s="148"/>
      <c r="X29" s="148"/>
      <c r="Y29" s="148"/>
      <c r="Z29" s="148"/>
      <c r="AA29" s="148"/>
      <c r="AB29" s="148"/>
      <c r="AC29" s="148"/>
      <c r="AD29" s="148"/>
      <c r="AE29" s="148"/>
      <c r="AF29" s="148"/>
      <c r="AG29" s="148"/>
      <c r="AH29" s="148"/>
      <c r="AI29" s="148"/>
      <c r="AJ29" s="148"/>
      <c r="AK29" s="148"/>
      <c r="AL29" s="148"/>
      <c r="AM29" s="152" t="s">
        <v>234</v>
      </c>
      <c r="AN29" s="148"/>
      <c r="AO29" s="148"/>
      <c r="AP29" s="148"/>
      <c r="AQ29" s="148"/>
      <c r="AR29" s="148"/>
      <c r="AS29" s="152"/>
      <c r="AT29" s="152"/>
      <c r="AU29" s="152"/>
      <c r="AV29" s="152"/>
      <c r="AW29" s="152"/>
      <c r="AX29" s="152"/>
      <c r="AY29" s="152"/>
      <c r="AZ29" s="152"/>
      <c r="BA29" s="152"/>
      <c r="BB29" s="148"/>
      <c r="BC29" s="152"/>
      <c r="BD29" s="148"/>
      <c r="BE29" s="152" t="s">
        <v>235</v>
      </c>
      <c r="BF29" s="148"/>
      <c r="BG29" s="148"/>
      <c r="BH29" s="148"/>
      <c r="BI29" s="148"/>
      <c r="BJ29" s="152"/>
      <c r="BK29" s="152"/>
      <c r="BL29" s="152"/>
      <c r="BM29" s="152"/>
      <c r="BN29" s="152"/>
      <c r="BO29" s="152"/>
      <c r="BP29" s="152"/>
      <c r="BQ29" s="152"/>
      <c r="BR29" s="148"/>
      <c r="BS29" s="148"/>
      <c r="BT29" s="148"/>
      <c r="BU29" s="148"/>
      <c r="BV29" s="148"/>
      <c r="BW29" s="148" t="s">
        <v>236</v>
      </c>
      <c r="BX29" s="148"/>
      <c r="BY29" s="148"/>
      <c r="BZ29" s="148"/>
      <c r="CA29" s="148"/>
      <c r="CB29" s="152"/>
      <c r="CC29" s="152"/>
      <c r="CD29" s="152"/>
      <c r="CE29" s="152"/>
      <c r="CF29" s="152"/>
      <c r="CG29" s="152"/>
      <c r="CH29" s="152"/>
      <c r="CI29" s="152"/>
      <c r="CJ29" s="152"/>
      <c r="CK29" s="152"/>
      <c r="CL29" s="152"/>
      <c r="CM29" s="152"/>
      <c r="CN29" s="152"/>
      <c r="CO29" s="152" t="s">
        <v>237</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23" t="s">
        <v>238</v>
      </c>
      <c r="D30" s="423"/>
      <c r="E30" s="393" t="s">
        <v>239</v>
      </c>
      <c r="F30" s="393"/>
      <c r="G30" s="393"/>
      <c r="H30" s="393"/>
      <c r="I30" s="393"/>
      <c r="J30" s="393"/>
      <c r="K30" s="393"/>
      <c r="L30" s="393"/>
      <c r="M30" s="393"/>
      <c r="N30" s="393"/>
      <c r="O30" s="393"/>
      <c r="P30" s="393"/>
      <c r="Q30" s="393"/>
      <c r="R30" s="393"/>
      <c r="S30" s="393"/>
      <c r="T30" s="139"/>
      <c r="U30" s="423" t="s">
        <v>238</v>
      </c>
      <c r="V30" s="423"/>
      <c r="W30" s="393" t="s">
        <v>239</v>
      </c>
      <c r="X30" s="393"/>
      <c r="Y30" s="393"/>
      <c r="Z30" s="393"/>
      <c r="AA30" s="393"/>
      <c r="AB30" s="393"/>
      <c r="AC30" s="393"/>
      <c r="AD30" s="393"/>
      <c r="AE30" s="393"/>
      <c r="AF30" s="393"/>
      <c r="AG30" s="393"/>
      <c r="AH30" s="393"/>
      <c r="AI30" s="393"/>
      <c r="AJ30" s="393"/>
      <c r="AK30" s="393"/>
      <c r="AL30" s="139"/>
      <c r="AM30" s="423" t="s">
        <v>238</v>
      </c>
      <c r="AN30" s="423"/>
      <c r="AO30" s="393" t="s">
        <v>239</v>
      </c>
      <c r="AP30" s="393"/>
      <c r="AQ30" s="393"/>
      <c r="AR30" s="393"/>
      <c r="AS30" s="393"/>
      <c r="AT30" s="393"/>
      <c r="AU30" s="393"/>
      <c r="AV30" s="393"/>
      <c r="AW30" s="393"/>
      <c r="AX30" s="393"/>
      <c r="AY30" s="393"/>
      <c r="AZ30" s="393"/>
      <c r="BA30" s="393"/>
      <c r="BB30" s="393"/>
      <c r="BC30" s="393"/>
      <c r="BD30" s="142"/>
      <c r="BE30" s="393" t="s">
        <v>240</v>
      </c>
      <c r="BF30" s="393"/>
      <c r="BG30" s="393" t="s">
        <v>241</v>
      </c>
      <c r="BH30" s="393"/>
      <c r="BI30" s="393"/>
      <c r="BJ30" s="393"/>
      <c r="BK30" s="393"/>
      <c r="BL30" s="393"/>
      <c r="BM30" s="393"/>
      <c r="BN30" s="393"/>
      <c r="BO30" s="393"/>
      <c r="BP30" s="393"/>
      <c r="BQ30" s="393"/>
      <c r="BR30" s="393"/>
      <c r="BS30" s="393"/>
      <c r="BT30" s="393"/>
      <c r="BU30" s="393"/>
      <c r="BV30" s="142"/>
      <c r="BW30" s="423" t="s">
        <v>240</v>
      </c>
      <c r="BX30" s="423"/>
      <c r="BY30" s="393" t="s">
        <v>242</v>
      </c>
      <c r="BZ30" s="393"/>
      <c r="CA30" s="393"/>
      <c r="CB30" s="393"/>
      <c r="CC30" s="393"/>
      <c r="CD30" s="393"/>
      <c r="CE30" s="393"/>
      <c r="CF30" s="393"/>
      <c r="CG30" s="393"/>
      <c r="CH30" s="393"/>
      <c r="CI30" s="393"/>
      <c r="CJ30" s="393"/>
      <c r="CK30" s="393"/>
      <c r="CL30" s="393"/>
      <c r="CM30" s="393"/>
      <c r="CN30" s="139"/>
      <c r="CO30" s="423" t="s">
        <v>238</v>
      </c>
      <c r="CP30" s="423"/>
      <c r="CQ30" s="393" t="s">
        <v>243</v>
      </c>
      <c r="CR30" s="393"/>
      <c r="CS30" s="393"/>
      <c r="CT30" s="393"/>
      <c r="CU30" s="393"/>
      <c r="CV30" s="393"/>
      <c r="CW30" s="393"/>
      <c r="CX30" s="393"/>
      <c r="CY30" s="393"/>
      <c r="CZ30" s="393"/>
      <c r="DA30" s="393"/>
      <c r="DB30" s="393"/>
      <c r="DC30" s="393"/>
      <c r="DD30" s="393"/>
      <c r="DE30" s="393"/>
      <c r="DF30" s="139"/>
      <c r="DG30" s="393" t="s">
        <v>244</v>
      </c>
      <c r="DH30" s="393"/>
      <c r="DI30" s="140"/>
      <c r="DJ30" s="134"/>
      <c r="DK30" s="134"/>
      <c r="DL30" s="134"/>
      <c r="DM30" s="134"/>
      <c r="DN30" s="134"/>
      <c r="DO30" s="134"/>
    </row>
    <row r="31" spans="1:119" ht="21.95" customHeight="1" x14ac:dyDescent="0.15">
      <c r="A31" s="135"/>
      <c r="B31" s="150"/>
      <c r="C31" s="511">
        <f>IF(E31="","",1)</f>
        <v>1</v>
      </c>
      <c r="D31" s="511"/>
      <c r="E31" s="512" t="s">
        <v>245</v>
      </c>
      <c r="F31" s="512"/>
      <c r="G31" s="512"/>
      <c r="H31" s="512"/>
      <c r="I31" s="512"/>
      <c r="J31" s="512"/>
      <c r="K31" s="512"/>
      <c r="L31" s="512"/>
      <c r="M31" s="512"/>
      <c r="N31" s="512"/>
      <c r="O31" s="512"/>
      <c r="P31" s="512"/>
      <c r="Q31" s="512"/>
      <c r="R31" s="512"/>
      <c r="S31" s="512"/>
      <c r="T31" s="151"/>
      <c r="U31" s="511">
        <f>IF(W31="","",MAX(C31:D50)+1)</f>
        <v>5</v>
      </c>
      <c r="V31" s="511"/>
      <c r="W31" s="512" t="s">
        <v>246</v>
      </c>
      <c r="X31" s="512"/>
      <c r="Y31" s="512"/>
      <c r="Z31" s="512"/>
      <c r="AA31" s="512"/>
      <c r="AB31" s="512"/>
      <c r="AC31" s="512"/>
      <c r="AD31" s="512"/>
      <c r="AE31" s="512"/>
      <c r="AF31" s="512"/>
      <c r="AG31" s="512"/>
      <c r="AH31" s="512"/>
      <c r="AI31" s="512"/>
      <c r="AJ31" s="512"/>
      <c r="AK31" s="512"/>
      <c r="AL31" s="151"/>
      <c r="AM31" s="511">
        <f>IF(AO31="","",MAX(C31:D50,U31:V50)+1)</f>
        <v>9</v>
      </c>
      <c r="AN31" s="511"/>
      <c r="AO31" s="512" t="s">
        <v>247</v>
      </c>
      <c r="AP31" s="512"/>
      <c r="AQ31" s="512"/>
      <c r="AR31" s="512"/>
      <c r="AS31" s="512"/>
      <c r="AT31" s="512"/>
      <c r="AU31" s="512"/>
      <c r="AV31" s="512"/>
      <c r="AW31" s="512"/>
      <c r="AX31" s="512"/>
      <c r="AY31" s="512"/>
      <c r="AZ31" s="512"/>
      <c r="BA31" s="512"/>
      <c r="BB31" s="512"/>
      <c r="BC31" s="512"/>
      <c r="BD31" s="151"/>
      <c r="BE31" s="511">
        <f>IF(BG31="","",MAX(C31:D50,U31:V50,AM31:AN50)+1)</f>
        <v>12</v>
      </c>
      <c r="BF31" s="511"/>
      <c r="BG31" s="512" t="s">
        <v>248</v>
      </c>
      <c r="BH31" s="512"/>
      <c r="BI31" s="512"/>
      <c r="BJ31" s="512"/>
      <c r="BK31" s="512"/>
      <c r="BL31" s="512"/>
      <c r="BM31" s="512"/>
      <c r="BN31" s="512"/>
      <c r="BO31" s="512"/>
      <c r="BP31" s="512"/>
      <c r="BQ31" s="512"/>
      <c r="BR31" s="512"/>
      <c r="BS31" s="512"/>
      <c r="BT31" s="512"/>
      <c r="BU31" s="512"/>
      <c r="BV31" s="151"/>
      <c r="BW31" s="511">
        <f>IF(BY31="","",MAX(C31:D50,U31:V50,AM31:AN50,BE31:BF50)+1)</f>
        <v>17</v>
      </c>
      <c r="BX31" s="511"/>
      <c r="BY31" s="513" t="str">
        <f>IF('各会計、関係団体の財政状況及び健全化判断比率'!C84="","",'各会計、関係団体の財政状況及び健全化判断比率'!C84)</f>
        <v>新潟県市町村総合事務組合（一般会計）</v>
      </c>
      <c r="BZ31" s="513"/>
      <c r="CA31" s="513"/>
      <c r="CB31" s="513"/>
      <c r="CC31" s="513"/>
      <c r="CD31" s="513"/>
      <c r="CE31" s="513"/>
      <c r="CF31" s="513"/>
      <c r="CG31" s="513"/>
      <c r="CH31" s="513"/>
      <c r="CI31" s="513"/>
      <c r="CJ31" s="513"/>
      <c r="CK31" s="513"/>
      <c r="CL31" s="513"/>
      <c r="CM31" s="513"/>
      <c r="CN31" s="151"/>
      <c r="CO31" s="511">
        <f>IF(CQ31="","",MAX(C31:D50,U31:V50,AM31:AN50,BE31:BF50,BW31:BX50)+1)</f>
        <v>34</v>
      </c>
      <c r="CP31" s="511"/>
      <c r="CQ31" s="513" t="str">
        <f>IF('各会計、関係団体の財政状況及び健全化判断比率'!BT7="","",'各会計、関係団体の財政状況及び健全化判断比率'!BT7)</f>
        <v>下越土地開発公社</v>
      </c>
      <c r="CR31" s="513"/>
      <c r="CS31" s="513"/>
      <c r="CT31" s="513"/>
      <c r="CU31" s="513"/>
      <c r="CV31" s="513"/>
      <c r="CW31" s="513"/>
      <c r="CX31" s="513"/>
      <c r="CY31" s="513"/>
      <c r="CZ31" s="513"/>
      <c r="DA31" s="513"/>
      <c r="DB31" s="513"/>
      <c r="DC31" s="513"/>
      <c r="DD31" s="513"/>
      <c r="DE31" s="513"/>
      <c r="DF31" s="148"/>
      <c r="DG31" s="393" t="str">
        <f>IF('各会計、関係団体の財政状況及び健全化判断比率'!BS7="","",'各会計、関係団体の財政状況及び健全化判断比率'!BS7)</f>
        <v/>
      </c>
      <c r="DH31" s="393"/>
      <c r="DI31" s="140"/>
      <c r="DJ31" s="134"/>
      <c r="DK31" s="134"/>
      <c r="DL31" s="134"/>
      <c r="DM31" s="134"/>
      <c r="DN31" s="134"/>
      <c r="DO31" s="134"/>
    </row>
    <row r="32" spans="1:119" ht="21.95" customHeight="1" x14ac:dyDescent="0.15">
      <c r="A32" s="135"/>
      <c r="B32" s="150"/>
      <c r="C32" s="511">
        <f t="shared" ref="C32:C50" si="0">IF(E32="","",C31+1)</f>
        <v>2</v>
      </c>
      <c r="D32" s="511"/>
      <c r="E32" s="512" t="s">
        <v>249</v>
      </c>
      <c r="F32" s="512"/>
      <c r="G32" s="512"/>
      <c r="H32" s="512"/>
      <c r="I32" s="512"/>
      <c r="J32" s="512"/>
      <c r="K32" s="512"/>
      <c r="L32" s="512"/>
      <c r="M32" s="512"/>
      <c r="N32" s="512"/>
      <c r="O32" s="512"/>
      <c r="P32" s="512"/>
      <c r="Q32" s="512"/>
      <c r="R32" s="512"/>
      <c r="S32" s="512"/>
      <c r="T32" s="151"/>
      <c r="U32" s="511">
        <f t="shared" ref="U32:U50" si="1">IF(W32="","",U31+1)</f>
        <v>6</v>
      </c>
      <c r="V32" s="511"/>
      <c r="W32" s="512" t="s">
        <v>250</v>
      </c>
      <c r="X32" s="512"/>
      <c r="Y32" s="512"/>
      <c r="Z32" s="512"/>
      <c r="AA32" s="512"/>
      <c r="AB32" s="512"/>
      <c r="AC32" s="512"/>
      <c r="AD32" s="512"/>
      <c r="AE32" s="512"/>
      <c r="AF32" s="512"/>
      <c r="AG32" s="512"/>
      <c r="AH32" s="512"/>
      <c r="AI32" s="512"/>
      <c r="AJ32" s="512"/>
      <c r="AK32" s="512"/>
      <c r="AL32" s="151"/>
      <c r="AM32" s="511">
        <f t="shared" ref="AM32:AM50" si="2">IF(AO32="","",AM31+1)</f>
        <v>10</v>
      </c>
      <c r="AN32" s="511"/>
      <c r="AO32" s="512" t="s">
        <v>251</v>
      </c>
      <c r="AP32" s="512"/>
      <c r="AQ32" s="512"/>
      <c r="AR32" s="512"/>
      <c r="AS32" s="512"/>
      <c r="AT32" s="512"/>
      <c r="AU32" s="512"/>
      <c r="AV32" s="512"/>
      <c r="AW32" s="512"/>
      <c r="AX32" s="512"/>
      <c r="AY32" s="512"/>
      <c r="AZ32" s="512"/>
      <c r="BA32" s="512"/>
      <c r="BB32" s="512"/>
      <c r="BC32" s="512"/>
      <c r="BD32" s="151"/>
      <c r="BE32" s="511">
        <f t="shared" ref="BE32:BE50" si="3">IF(BG32="","",BE31+1)</f>
        <v>13</v>
      </c>
      <c r="BF32" s="511"/>
      <c r="BG32" s="512" t="s">
        <v>252</v>
      </c>
      <c r="BH32" s="512"/>
      <c r="BI32" s="512"/>
      <c r="BJ32" s="512"/>
      <c r="BK32" s="512"/>
      <c r="BL32" s="512"/>
      <c r="BM32" s="512"/>
      <c r="BN32" s="512"/>
      <c r="BO32" s="512"/>
      <c r="BP32" s="512"/>
      <c r="BQ32" s="512"/>
      <c r="BR32" s="512"/>
      <c r="BS32" s="512"/>
      <c r="BT32" s="512"/>
      <c r="BU32" s="512"/>
      <c r="BV32" s="151"/>
      <c r="BW32" s="511">
        <f t="shared" ref="BW32:BW50" si="4">IF(BY32="","",BW31+1)</f>
        <v>18</v>
      </c>
      <c r="BX32" s="511"/>
      <c r="BY32" s="513" t="str">
        <f>IF('各会計、関係団体の財政状況及び健全化判断比率'!C85="","",'各会計、関係団体の財政状況及び健全化判断比率'!C85)</f>
        <v>新潟県市町村総合事務組合（職員退職手当支給事業特別会計）</v>
      </c>
      <c r="BZ32" s="513"/>
      <c r="CA32" s="513"/>
      <c r="CB32" s="513"/>
      <c r="CC32" s="513"/>
      <c r="CD32" s="513"/>
      <c r="CE32" s="513"/>
      <c r="CF32" s="513"/>
      <c r="CG32" s="513"/>
      <c r="CH32" s="513"/>
      <c r="CI32" s="513"/>
      <c r="CJ32" s="513"/>
      <c r="CK32" s="513"/>
      <c r="CL32" s="513"/>
      <c r="CM32" s="513"/>
      <c r="CN32" s="151"/>
      <c r="CO32" s="511">
        <f t="shared" ref="CO32:CO50" si="5">IF(CQ32="","",CO31+1)</f>
        <v>35</v>
      </c>
      <c r="CP32" s="511"/>
      <c r="CQ32" s="513" t="str">
        <f>IF('各会計、関係団体の財政状況及び健全化判断比率'!BT8="","",'各会計、関係団体の財政状況及び健全化判断比率'!BT8)</f>
        <v>(株)荒川マリーナ</v>
      </c>
      <c r="CR32" s="513"/>
      <c r="CS32" s="513"/>
      <c r="CT32" s="513"/>
      <c r="CU32" s="513"/>
      <c r="CV32" s="513"/>
      <c r="CW32" s="513"/>
      <c r="CX32" s="513"/>
      <c r="CY32" s="513"/>
      <c r="CZ32" s="513"/>
      <c r="DA32" s="513"/>
      <c r="DB32" s="513"/>
      <c r="DC32" s="513"/>
      <c r="DD32" s="513"/>
      <c r="DE32" s="513"/>
      <c r="DF32" s="148"/>
      <c r="DG32" s="393" t="str">
        <f>IF('各会計、関係団体の財政状況及び健全化判断比率'!BS8="","",'各会計、関係団体の財政状況及び健全化判断比率'!BS8)</f>
        <v/>
      </c>
      <c r="DH32" s="393"/>
      <c r="DI32" s="140"/>
      <c r="DJ32" s="134"/>
      <c r="DK32" s="134"/>
      <c r="DL32" s="134"/>
      <c r="DM32" s="134"/>
      <c r="DN32" s="134"/>
      <c r="DO32" s="134"/>
    </row>
    <row r="33" spans="1:119" ht="21.95" customHeight="1" x14ac:dyDescent="0.15">
      <c r="A33" s="135"/>
      <c r="B33" s="150"/>
      <c r="C33" s="511">
        <f t="shared" si="0"/>
        <v>3</v>
      </c>
      <c r="D33" s="511"/>
      <c r="E33" s="512" t="s">
        <v>253</v>
      </c>
      <c r="F33" s="512"/>
      <c r="G33" s="512"/>
      <c r="H33" s="512"/>
      <c r="I33" s="512"/>
      <c r="J33" s="512"/>
      <c r="K33" s="512"/>
      <c r="L33" s="512"/>
      <c r="M33" s="512"/>
      <c r="N33" s="512"/>
      <c r="O33" s="512"/>
      <c r="P33" s="512"/>
      <c r="Q33" s="512"/>
      <c r="R33" s="512"/>
      <c r="S33" s="512"/>
      <c r="T33" s="151"/>
      <c r="U33" s="511">
        <f t="shared" si="1"/>
        <v>7</v>
      </c>
      <c r="V33" s="511"/>
      <c r="W33" s="512" t="s">
        <v>254</v>
      </c>
      <c r="X33" s="512"/>
      <c r="Y33" s="512"/>
      <c r="Z33" s="512"/>
      <c r="AA33" s="512"/>
      <c r="AB33" s="512"/>
      <c r="AC33" s="512"/>
      <c r="AD33" s="512"/>
      <c r="AE33" s="512"/>
      <c r="AF33" s="512"/>
      <c r="AG33" s="512"/>
      <c r="AH33" s="512"/>
      <c r="AI33" s="512"/>
      <c r="AJ33" s="512"/>
      <c r="AK33" s="512"/>
      <c r="AL33" s="151"/>
      <c r="AM33" s="511">
        <f t="shared" si="2"/>
        <v>11</v>
      </c>
      <c r="AN33" s="511"/>
      <c r="AO33" s="512" t="s">
        <v>255</v>
      </c>
      <c r="AP33" s="512"/>
      <c r="AQ33" s="512"/>
      <c r="AR33" s="512"/>
      <c r="AS33" s="512"/>
      <c r="AT33" s="512"/>
      <c r="AU33" s="512"/>
      <c r="AV33" s="512"/>
      <c r="AW33" s="512"/>
      <c r="AX33" s="512"/>
      <c r="AY33" s="512"/>
      <c r="AZ33" s="512"/>
      <c r="BA33" s="512"/>
      <c r="BB33" s="512"/>
      <c r="BC33" s="512"/>
      <c r="BD33" s="151"/>
      <c r="BE33" s="511">
        <f t="shared" si="3"/>
        <v>14</v>
      </c>
      <c r="BF33" s="511"/>
      <c r="BG33" s="512" t="s">
        <v>256</v>
      </c>
      <c r="BH33" s="512"/>
      <c r="BI33" s="512"/>
      <c r="BJ33" s="512"/>
      <c r="BK33" s="512"/>
      <c r="BL33" s="512"/>
      <c r="BM33" s="512"/>
      <c r="BN33" s="512"/>
      <c r="BO33" s="512"/>
      <c r="BP33" s="512"/>
      <c r="BQ33" s="512"/>
      <c r="BR33" s="512"/>
      <c r="BS33" s="512"/>
      <c r="BT33" s="512"/>
      <c r="BU33" s="512"/>
      <c r="BV33" s="151"/>
      <c r="BW33" s="511">
        <f t="shared" si="4"/>
        <v>19</v>
      </c>
      <c r="BX33" s="511"/>
      <c r="BY33" s="513" t="str">
        <f>IF('各会計、関係団体の財政状況及び健全化判断比率'!C86="","",'各会計、関係団体の財政状況及び健全化判断比率'!C86)</f>
        <v>新潟県市町村総合事務組合（消防団員等公務災害補償事業特別会計）</v>
      </c>
      <c r="BZ33" s="513"/>
      <c r="CA33" s="513"/>
      <c r="CB33" s="513"/>
      <c r="CC33" s="513"/>
      <c r="CD33" s="513"/>
      <c r="CE33" s="513"/>
      <c r="CF33" s="513"/>
      <c r="CG33" s="513"/>
      <c r="CH33" s="513"/>
      <c r="CI33" s="513"/>
      <c r="CJ33" s="513"/>
      <c r="CK33" s="513"/>
      <c r="CL33" s="513"/>
      <c r="CM33" s="513"/>
      <c r="CN33" s="151"/>
      <c r="CO33" s="511">
        <f t="shared" si="5"/>
        <v>36</v>
      </c>
      <c r="CP33" s="511"/>
      <c r="CQ33" s="513" t="str">
        <f>IF('各会計、関係団体の財政状況及び健全化判断比率'!BT9="","",'各会計、関係団体の財政状況及び健全化判断比率'!BT9)</f>
        <v>新潟製粉(株)</v>
      </c>
      <c r="CR33" s="513"/>
      <c r="CS33" s="513"/>
      <c r="CT33" s="513"/>
      <c r="CU33" s="513"/>
      <c r="CV33" s="513"/>
      <c r="CW33" s="513"/>
      <c r="CX33" s="513"/>
      <c r="CY33" s="513"/>
      <c r="CZ33" s="513"/>
      <c r="DA33" s="513"/>
      <c r="DB33" s="513"/>
      <c r="DC33" s="513"/>
      <c r="DD33" s="513"/>
      <c r="DE33" s="513"/>
      <c r="DF33" s="148"/>
      <c r="DG33" s="393" t="str">
        <f>IF('各会計、関係団体の財政状況及び健全化判断比率'!BS9="","",'各会計、関係団体の財政状況及び健全化判断比率'!BS9)</f>
        <v/>
      </c>
      <c r="DH33" s="393"/>
      <c r="DI33" s="140"/>
      <c r="DJ33" s="134"/>
      <c r="DK33" s="134"/>
      <c r="DL33" s="134"/>
      <c r="DM33" s="134"/>
      <c r="DN33" s="134"/>
      <c r="DO33" s="134"/>
    </row>
    <row r="34" spans="1:119" ht="21.95" customHeight="1" x14ac:dyDescent="0.15">
      <c r="A34" s="135"/>
      <c r="B34" s="150"/>
      <c r="C34" s="511">
        <f t="shared" si="0"/>
        <v>4</v>
      </c>
      <c r="D34" s="511"/>
      <c r="E34" s="512" t="s">
        <v>257</v>
      </c>
      <c r="F34" s="512"/>
      <c r="G34" s="512"/>
      <c r="H34" s="512"/>
      <c r="I34" s="512"/>
      <c r="J34" s="512"/>
      <c r="K34" s="512"/>
      <c r="L34" s="512"/>
      <c r="M34" s="512"/>
      <c r="N34" s="512"/>
      <c r="O34" s="512"/>
      <c r="P34" s="512"/>
      <c r="Q34" s="512"/>
      <c r="R34" s="512"/>
      <c r="S34" s="512"/>
      <c r="T34" s="151"/>
      <c r="U34" s="511">
        <f t="shared" si="1"/>
        <v>8</v>
      </c>
      <c r="V34" s="511"/>
      <c r="W34" s="512" t="s">
        <v>258</v>
      </c>
      <c r="X34" s="512"/>
      <c r="Y34" s="512"/>
      <c r="Z34" s="512"/>
      <c r="AA34" s="512"/>
      <c r="AB34" s="512"/>
      <c r="AC34" s="512"/>
      <c r="AD34" s="512"/>
      <c r="AE34" s="512"/>
      <c r="AF34" s="512"/>
      <c r="AG34" s="512"/>
      <c r="AH34" s="512"/>
      <c r="AI34" s="512"/>
      <c r="AJ34" s="512"/>
      <c r="AK34" s="512"/>
      <c r="AL34" s="151"/>
      <c r="AM34" s="511" t="str">
        <f t="shared" si="2"/>
        <v/>
      </c>
      <c r="AN34" s="511"/>
      <c r="AO34" s="512" t="s">
        <v>129</v>
      </c>
      <c r="AP34" s="512"/>
      <c r="AQ34" s="512"/>
      <c r="AR34" s="512"/>
      <c r="AS34" s="512"/>
      <c r="AT34" s="512"/>
      <c r="AU34" s="512"/>
      <c r="AV34" s="512"/>
      <c r="AW34" s="512"/>
      <c r="AX34" s="512"/>
      <c r="AY34" s="512"/>
      <c r="AZ34" s="512"/>
      <c r="BA34" s="512"/>
      <c r="BB34" s="512"/>
      <c r="BC34" s="512"/>
      <c r="BD34" s="151"/>
      <c r="BE34" s="511">
        <f t="shared" si="3"/>
        <v>15</v>
      </c>
      <c r="BF34" s="511"/>
      <c r="BG34" s="512" t="s">
        <v>259</v>
      </c>
      <c r="BH34" s="512"/>
      <c r="BI34" s="512"/>
      <c r="BJ34" s="512"/>
      <c r="BK34" s="512"/>
      <c r="BL34" s="512"/>
      <c r="BM34" s="512"/>
      <c r="BN34" s="512"/>
      <c r="BO34" s="512"/>
      <c r="BP34" s="512"/>
      <c r="BQ34" s="512"/>
      <c r="BR34" s="512"/>
      <c r="BS34" s="512"/>
      <c r="BT34" s="512"/>
      <c r="BU34" s="512"/>
      <c r="BV34" s="151"/>
      <c r="BW34" s="511">
        <f t="shared" si="4"/>
        <v>20</v>
      </c>
      <c r="BX34" s="511"/>
      <c r="BY34" s="513" t="str">
        <f>IF('各会計、関係団体の財政状況及び健全化判断比率'!C87="","",'各会計、関係団体の財政状況及び健全化判断比率'!C87)</f>
        <v>新潟県市町村総合事務組合（消防賞じゅつ金支給事業特別会計）</v>
      </c>
      <c r="BZ34" s="513"/>
      <c r="CA34" s="513"/>
      <c r="CB34" s="513"/>
      <c r="CC34" s="513"/>
      <c r="CD34" s="513"/>
      <c r="CE34" s="513"/>
      <c r="CF34" s="513"/>
      <c r="CG34" s="513"/>
      <c r="CH34" s="513"/>
      <c r="CI34" s="513"/>
      <c r="CJ34" s="513"/>
      <c r="CK34" s="513"/>
      <c r="CL34" s="513"/>
      <c r="CM34" s="513"/>
      <c r="CN34" s="151"/>
      <c r="CO34" s="511">
        <f t="shared" si="5"/>
        <v>37</v>
      </c>
      <c r="CP34" s="511"/>
      <c r="CQ34" s="513" t="str">
        <f>IF('各会計、関係団体の財政状況及び健全化判断比率'!BT10="","",'各会計、関係団体の財政状況及び健全化判断比率'!BT10)</f>
        <v>新潟フルーツパーク(株)</v>
      </c>
      <c r="CR34" s="513"/>
      <c r="CS34" s="513"/>
      <c r="CT34" s="513"/>
      <c r="CU34" s="513"/>
      <c r="CV34" s="513"/>
      <c r="CW34" s="513"/>
      <c r="CX34" s="513"/>
      <c r="CY34" s="513"/>
      <c r="CZ34" s="513"/>
      <c r="DA34" s="513"/>
      <c r="DB34" s="513"/>
      <c r="DC34" s="513"/>
      <c r="DD34" s="513"/>
      <c r="DE34" s="513"/>
      <c r="DF34" s="148"/>
      <c r="DG34" s="393" t="str">
        <f>IF('各会計、関係団体の財政状況及び健全化判断比率'!BS10="","",'各会計、関係団体の財政状況及び健全化判断比率'!BS10)</f>
        <v>○</v>
      </c>
      <c r="DH34" s="393"/>
      <c r="DI34" s="140"/>
      <c r="DJ34" s="134"/>
      <c r="DK34" s="134"/>
      <c r="DL34" s="134"/>
      <c r="DM34" s="134"/>
      <c r="DN34" s="134"/>
      <c r="DO34" s="134"/>
    </row>
    <row r="35" spans="1:119" ht="21.95" customHeight="1" x14ac:dyDescent="0.15">
      <c r="A35" s="135"/>
      <c r="B35" s="150"/>
      <c r="C35" s="511" t="str">
        <f t="shared" si="0"/>
        <v/>
      </c>
      <c r="D35" s="511"/>
      <c r="E35" s="512" t="s">
        <v>129</v>
      </c>
      <c r="F35" s="512"/>
      <c r="G35" s="512"/>
      <c r="H35" s="512"/>
      <c r="I35" s="512"/>
      <c r="J35" s="512"/>
      <c r="K35" s="512"/>
      <c r="L35" s="512"/>
      <c r="M35" s="512"/>
      <c r="N35" s="512"/>
      <c r="O35" s="512"/>
      <c r="P35" s="512"/>
      <c r="Q35" s="512"/>
      <c r="R35" s="512"/>
      <c r="S35" s="512"/>
      <c r="T35" s="151"/>
      <c r="U35" s="511" t="str">
        <f t="shared" si="1"/>
        <v/>
      </c>
      <c r="V35" s="511"/>
      <c r="W35" s="512" t="s">
        <v>129</v>
      </c>
      <c r="X35" s="512"/>
      <c r="Y35" s="512"/>
      <c r="Z35" s="512"/>
      <c r="AA35" s="512"/>
      <c r="AB35" s="512"/>
      <c r="AC35" s="512"/>
      <c r="AD35" s="512"/>
      <c r="AE35" s="512"/>
      <c r="AF35" s="512"/>
      <c r="AG35" s="512"/>
      <c r="AH35" s="512"/>
      <c r="AI35" s="512"/>
      <c r="AJ35" s="512"/>
      <c r="AK35" s="512"/>
      <c r="AL35" s="151"/>
      <c r="AM35" s="511" t="str">
        <f t="shared" si="2"/>
        <v/>
      </c>
      <c r="AN35" s="511"/>
      <c r="AO35" s="512" t="s">
        <v>129</v>
      </c>
      <c r="AP35" s="512"/>
      <c r="AQ35" s="512"/>
      <c r="AR35" s="512"/>
      <c r="AS35" s="512"/>
      <c r="AT35" s="512"/>
      <c r="AU35" s="512"/>
      <c r="AV35" s="512"/>
      <c r="AW35" s="512"/>
      <c r="AX35" s="512"/>
      <c r="AY35" s="512"/>
      <c r="AZ35" s="512"/>
      <c r="BA35" s="512"/>
      <c r="BB35" s="512"/>
      <c r="BC35" s="512"/>
      <c r="BD35" s="151"/>
      <c r="BE35" s="511">
        <f t="shared" si="3"/>
        <v>16</v>
      </c>
      <c r="BF35" s="511"/>
      <c r="BG35" s="512" t="s">
        <v>260</v>
      </c>
      <c r="BH35" s="512"/>
      <c r="BI35" s="512"/>
      <c r="BJ35" s="512"/>
      <c r="BK35" s="512"/>
      <c r="BL35" s="512"/>
      <c r="BM35" s="512"/>
      <c r="BN35" s="512"/>
      <c r="BO35" s="512"/>
      <c r="BP35" s="512"/>
      <c r="BQ35" s="512"/>
      <c r="BR35" s="512"/>
      <c r="BS35" s="512"/>
      <c r="BT35" s="512"/>
      <c r="BU35" s="512"/>
      <c r="BV35" s="151"/>
      <c r="BW35" s="511">
        <f t="shared" si="4"/>
        <v>21</v>
      </c>
      <c r="BX35" s="511"/>
      <c r="BY35" s="513" t="str">
        <f>IF('各会計、関係団体の財政状況及び健全化判断比率'!C88="","",'各会計、関係団体の財政状況及び健全化判断比率'!C88)</f>
        <v>新潟県市町村総合事務組合（非常勤職員公務災害補償等事業特別会計）</v>
      </c>
      <c r="BZ35" s="513"/>
      <c r="CA35" s="513"/>
      <c r="CB35" s="513"/>
      <c r="CC35" s="513"/>
      <c r="CD35" s="513"/>
      <c r="CE35" s="513"/>
      <c r="CF35" s="513"/>
      <c r="CG35" s="513"/>
      <c r="CH35" s="513"/>
      <c r="CI35" s="513"/>
      <c r="CJ35" s="513"/>
      <c r="CK35" s="513"/>
      <c r="CL35" s="513"/>
      <c r="CM35" s="513"/>
      <c r="CN35" s="151"/>
      <c r="CO35" s="511">
        <f t="shared" si="5"/>
        <v>38</v>
      </c>
      <c r="CP35" s="511"/>
      <c r="CQ35" s="513" t="str">
        <f>IF('各会計、関係団体の財政状況及び健全化判断比率'!BT11="","",'各会計、関係団体の財政状況及び健全化判断比率'!BT11)</f>
        <v>(財)黒川農業公社</v>
      </c>
      <c r="CR35" s="513"/>
      <c r="CS35" s="513"/>
      <c r="CT35" s="513"/>
      <c r="CU35" s="513"/>
      <c r="CV35" s="513"/>
      <c r="CW35" s="513"/>
      <c r="CX35" s="513"/>
      <c r="CY35" s="513"/>
      <c r="CZ35" s="513"/>
      <c r="DA35" s="513"/>
      <c r="DB35" s="513"/>
      <c r="DC35" s="513"/>
      <c r="DD35" s="513"/>
      <c r="DE35" s="513"/>
      <c r="DF35" s="148"/>
      <c r="DG35" s="393" t="str">
        <f>IF('各会計、関係団体の財政状況及び健全化判断比率'!BS11="","",'各会計、関係団体の財政状況及び健全化判断比率'!BS11)</f>
        <v/>
      </c>
      <c r="DH35" s="393"/>
      <c r="DI35" s="140"/>
      <c r="DJ35" s="134"/>
      <c r="DK35" s="134"/>
      <c r="DL35" s="134"/>
      <c r="DM35" s="134"/>
      <c r="DN35" s="134"/>
      <c r="DO35" s="134"/>
    </row>
    <row r="36" spans="1:119" ht="21.95" customHeight="1" x14ac:dyDescent="0.15">
      <c r="A36" s="135"/>
      <c r="B36" s="150"/>
      <c r="C36" s="511" t="str">
        <f t="shared" si="0"/>
        <v/>
      </c>
      <c r="D36" s="511"/>
      <c r="E36" s="512" t="s">
        <v>129</v>
      </c>
      <c r="F36" s="512"/>
      <c r="G36" s="512"/>
      <c r="H36" s="512"/>
      <c r="I36" s="512"/>
      <c r="J36" s="512"/>
      <c r="K36" s="512"/>
      <c r="L36" s="512"/>
      <c r="M36" s="512"/>
      <c r="N36" s="512"/>
      <c r="O36" s="512"/>
      <c r="P36" s="512"/>
      <c r="Q36" s="512"/>
      <c r="R36" s="512"/>
      <c r="S36" s="512"/>
      <c r="T36" s="151"/>
      <c r="U36" s="511" t="str">
        <f t="shared" si="1"/>
        <v/>
      </c>
      <c r="V36" s="511"/>
      <c r="W36" s="512" t="s">
        <v>129</v>
      </c>
      <c r="X36" s="512"/>
      <c r="Y36" s="512"/>
      <c r="Z36" s="512"/>
      <c r="AA36" s="512"/>
      <c r="AB36" s="512"/>
      <c r="AC36" s="512"/>
      <c r="AD36" s="512"/>
      <c r="AE36" s="512"/>
      <c r="AF36" s="512"/>
      <c r="AG36" s="512"/>
      <c r="AH36" s="512"/>
      <c r="AI36" s="512"/>
      <c r="AJ36" s="512"/>
      <c r="AK36" s="512"/>
      <c r="AL36" s="151"/>
      <c r="AM36" s="511" t="str">
        <f t="shared" si="2"/>
        <v/>
      </c>
      <c r="AN36" s="511"/>
      <c r="AO36" s="512" t="s">
        <v>129</v>
      </c>
      <c r="AP36" s="512"/>
      <c r="AQ36" s="512"/>
      <c r="AR36" s="512"/>
      <c r="AS36" s="512"/>
      <c r="AT36" s="512"/>
      <c r="AU36" s="512"/>
      <c r="AV36" s="512"/>
      <c r="AW36" s="512"/>
      <c r="AX36" s="512"/>
      <c r="AY36" s="512"/>
      <c r="AZ36" s="512"/>
      <c r="BA36" s="512"/>
      <c r="BB36" s="512"/>
      <c r="BC36" s="512"/>
      <c r="BD36" s="151"/>
      <c r="BE36" s="511" t="str">
        <f t="shared" si="3"/>
        <v/>
      </c>
      <c r="BF36" s="511"/>
      <c r="BG36" s="512" t="s">
        <v>129</v>
      </c>
      <c r="BH36" s="512"/>
      <c r="BI36" s="512"/>
      <c r="BJ36" s="512"/>
      <c r="BK36" s="512"/>
      <c r="BL36" s="512"/>
      <c r="BM36" s="512"/>
      <c r="BN36" s="512"/>
      <c r="BO36" s="512"/>
      <c r="BP36" s="512"/>
      <c r="BQ36" s="512"/>
      <c r="BR36" s="512"/>
      <c r="BS36" s="512"/>
      <c r="BT36" s="512"/>
      <c r="BU36" s="512"/>
      <c r="BV36" s="151"/>
      <c r="BW36" s="511">
        <f t="shared" si="4"/>
        <v>22</v>
      </c>
      <c r="BX36" s="511"/>
      <c r="BY36" s="513" t="str">
        <f>IF('各会計、関係団体の財政状況及び健全化判断比率'!C89="","",'各会計、関係団体の財政状況及び健全化判断比率'!C89)</f>
        <v>新潟県市町村総合事務組合（交通災害共済事業特別会計）</v>
      </c>
      <c r="BZ36" s="513"/>
      <c r="CA36" s="513"/>
      <c r="CB36" s="513"/>
      <c r="CC36" s="513"/>
      <c r="CD36" s="513"/>
      <c r="CE36" s="513"/>
      <c r="CF36" s="513"/>
      <c r="CG36" s="513"/>
      <c r="CH36" s="513"/>
      <c r="CI36" s="513"/>
      <c r="CJ36" s="513"/>
      <c r="CK36" s="513"/>
      <c r="CL36" s="513"/>
      <c r="CM36" s="513"/>
      <c r="CN36" s="151"/>
      <c r="CO36" s="511">
        <f t="shared" si="5"/>
        <v>39</v>
      </c>
      <c r="CP36" s="511"/>
      <c r="CQ36" s="513" t="str">
        <f>IF('各会計、関係団体の財政状況及び健全化判断比率'!BT12="","",'各会計、関係団体の財政状況及び健全化判断比率'!BT12)</f>
        <v>胎内高原ハウス(株)</v>
      </c>
      <c r="CR36" s="513"/>
      <c r="CS36" s="513"/>
      <c r="CT36" s="513"/>
      <c r="CU36" s="513"/>
      <c r="CV36" s="513"/>
      <c r="CW36" s="513"/>
      <c r="CX36" s="513"/>
      <c r="CY36" s="513"/>
      <c r="CZ36" s="513"/>
      <c r="DA36" s="513"/>
      <c r="DB36" s="513"/>
      <c r="DC36" s="513"/>
      <c r="DD36" s="513"/>
      <c r="DE36" s="513"/>
      <c r="DF36" s="148"/>
      <c r="DG36" s="393" t="str">
        <f>IF('各会計、関係団体の財政状況及び健全化判断比率'!BS12="","",'各会計、関係団体の財政状況及び健全化判断比率'!BS12)</f>
        <v/>
      </c>
      <c r="DH36" s="393"/>
      <c r="DI36" s="140"/>
      <c r="DJ36" s="134"/>
      <c r="DK36" s="134"/>
      <c r="DL36" s="134"/>
      <c r="DM36" s="134"/>
      <c r="DN36" s="134"/>
      <c r="DO36" s="134"/>
    </row>
    <row r="37" spans="1:119" ht="21.95" customHeight="1" x14ac:dyDescent="0.15">
      <c r="A37" s="135"/>
      <c r="B37" s="150"/>
      <c r="C37" s="511" t="str">
        <f t="shared" si="0"/>
        <v/>
      </c>
      <c r="D37" s="511"/>
      <c r="E37" s="512" t="s">
        <v>129</v>
      </c>
      <c r="F37" s="512"/>
      <c r="G37" s="512"/>
      <c r="H37" s="512"/>
      <c r="I37" s="512"/>
      <c r="J37" s="512"/>
      <c r="K37" s="512"/>
      <c r="L37" s="512"/>
      <c r="M37" s="512"/>
      <c r="N37" s="512"/>
      <c r="O37" s="512"/>
      <c r="P37" s="512"/>
      <c r="Q37" s="512"/>
      <c r="R37" s="512"/>
      <c r="S37" s="512"/>
      <c r="T37" s="151"/>
      <c r="U37" s="511" t="str">
        <f t="shared" si="1"/>
        <v/>
      </c>
      <c r="V37" s="511"/>
      <c r="W37" s="512" t="s">
        <v>129</v>
      </c>
      <c r="X37" s="512"/>
      <c r="Y37" s="512"/>
      <c r="Z37" s="512"/>
      <c r="AA37" s="512"/>
      <c r="AB37" s="512"/>
      <c r="AC37" s="512"/>
      <c r="AD37" s="512"/>
      <c r="AE37" s="512"/>
      <c r="AF37" s="512"/>
      <c r="AG37" s="512"/>
      <c r="AH37" s="512"/>
      <c r="AI37" s="512"/>
      <c r="AJ37" s="512"/>
      <c r="AK37" s="512"/>
      <c r="AL37" s="151"/>
      <c r="AM37" s="511" t="str">
        <f t="shared" si="2"/>
        <v/>
      </c>
      <c r="AN37" s="511"/>
      <c r="AO37" s="512" t="s">
        <v>129</v>
      </c>
      <c r="AP37" s="512"/>
      <c r="AQ37" s="512"/>
      <c r="AR37" s="512"/>
      <c r="AS37" s="512"/>
      <c r="AT37" s="512"/>
      <c r="AU37" s="512"/>
      <c r="AV37" s="512"/>
      <c r="AW37" s="512"/>
      <c r="AX37" s="512"/>
      <c r="AY37" s="512"/>
      <c r="AZ37" s="512"/>
      <c r="BA37" s="512"/>
      <c r="BB37" s="512"/>
      <c r="BC37" s="512"/>
      <c r="BD37" s="151"/>
      <c r="BE37" s="511" t="str">
        <f t="shared" si="3"/>
        <v/>
      </c>
      <c r="BF37" s="511"/>
      <c r="BG37" s="512" t="s">
        <v>129</v>
      </c>
      <c r="BH37" s="512"/>
      <c r="BI37" s="512"/>
      <c r="BJ37" s="512"/>
      <c r="BK37" s="512"/>
      <c r="BL37" s="512"/>
      <c r="BM37" s="512"/>
      <c r="BN37" s="512"/>
      <c r="BO37" s="512"/>
      <c r="BP37" s="512"/>
      <c r="BQ37" s="512"/>
      <c r="BR37" s="512"/>
      <c r="BS37" s="512"/>
      <c r="BT37" s="512"/>
      <c r="BU37" s="512"/>
      <c r="BV37" s="151"/>
      <c r="BW37" s="511">
        <f t="shared" si="4"/>
        <v>23</v>
      </c>
      <c r="BX37" s="511"/>
      <c r="BY37" s="513" t="str">
        <f>IF('各会計、関係団体の財政状況及び健全化判断比率'!C90="","",'各会計、関係団体の財政状況及び健全化判断比率'!C90)</f>
        <v>新潟県後期高齢者広域連合（一般会計）</v>
      </c>
      <c r="BZ37" s="513"/>
      <c r="CA37" s="513"/>
      <c r="CB37" s="513"/>
      <c r="CC37" s="513"/>
      <c r="CD37" s="513"/>
      <c r="CE37" s="513"/>
      <c r="CF37" s="513"/>
      <c r="CG37" s="513"/>
      <c r="CH37" s="513"/>
      <c r="CI37" s="513"/>
      <c r="CJ37" s="513"/>
      <c r="CK37" s="513"/>
      <c r="CL37" s="513"/>
      <c r="CM37" s="513"/>
      <c r="CN37" s="151"/>
      <c r="CO37" s="511">
        <f t="shared" si="5"/>
        <v>40</v>
      </c>
      <c r="CP37" s="511"/>
      <c r="CQ37" s="513" t="str">
        <f>IF('各会計、関係団体の財政状況及び健全化判断比率'!BT13="","",'各会計、関係団体の財政状況及び健全化判断比率'!BT13)</f>
        <v>(株)胎内リゾート</v>
      </c>
      <c r="CR37" s="513"/>
      <c r="CS37" s="513"/>
      <c r="CT37" s="513"/>
      <c r="CU37" s="513"/>
      <c r="CV37" s="513"/>
      <c r="CW37" s="513"/>
      <c r="CX37" s="513"/>
      <c r="CY37" s="513"/>
      <c r="CZ37" s="513"/>
      <c r="DA37" s="513"/>
      <c r="DB37" s="513"/>
      <c r="DC37" s="513"/>
      <c r="DD37" s="513"/>
      <c r="DE37" s="513"/>
      <c r="DF37" s="148"/>
      <c r="DG37" s="393" t="str">
        <f>IF('各会計、関係団体の財政状況及び健全化判断比率'!BS13="","",'各会計、関係団体の財政状況及び健全化判断比率'!BS13)</f>
        <v/>
      </c>
      <c r="DH37" s="393"/>
      <c r="DI37" s="140"/>
      <c r="DJ37" s="134"/>
      <c r="DK37" s="134"/>
      <c r="DL37" s="134"/>
      <c r="DM37" s="134"/>
      <c r="DN37" s="134"/>
      <c r="DO37" s="134"/>
    </row>
    <row r="38" spans="1:119" ht="21.95" customHeight="1" x14ac:dyDescent="0.15">
      <c r="A38" s="135"/>
      <c r="B38" s="150"/>
      <c r="C38" s="511" t="str">
        <f t="shared" si="0"/>
        <v/>
      </c>
      <c r="D38" s="511"/>
      <c r="E38" s="512" t="s">
        <v>129</v>
      </c>
      <c r="F38" s="512"/>
      <c r="G38" s="512"/>
      <c r="H38" s="512"/>
      <c r="I38" s="512"/>
      <c r="J38" s="512"/>
      <c r="K38" s="512"/>
      <c r="L38" s="512"/>
      <c r="M38" s="512"/>
      <c r="N38" s="512"/>
      <c r="O38" s="512"/>
      <c r="P38" s="512"/>
      <c r="Q38" s="512"/>
      <c r="R38" s="512"/>
      <c r="S38" s="512"/>
      <c r="T38" s="151"/>
      <c r="U38" s="511" t="str">
        <f t="shared" si="1"/>
        <v/>
      </c>
      <c r="V38" s="511"/>
      <c r="W38" s="512" t="s">
        <v>129</v>
      </c>
      <c r="X38" s="512"/>
      <c r="Y38" s="512"/>
      <c r="Z38" s="512"/>
      <c r="AA38" s="512"/>
      <c r="AB38" s="512"/>
      <c r="AC38" s="512"/>
      <c r="AD38" s="512"/>
      <c r="AE38" s="512"/>
      <c r="AF38" s="512"/>
      <c r="AG38" s="512"/>
      <c r="AH38" s="512"/>
      <c r="AI38" s="512"/>
      <c r="AJ38" s="512"/>
      <c r="AK38" s="512"/>
      <c r="AL38" s="151"/>
      <c r="AM38" s="511" t="str">
        <f t="shared" si="2"/>
        <v/>
      </c>
      <c r="AN38" s="511"/>
      <c r="AO38" s="512" t="s">
        <v>129</v>
      </c>
      <c r="AP38" s="512"/>
      <c r="AQ38" s="512"/>
      <c r="AR38" s="512"/>
      <c r="AS38" s="512"/>
      <c r="AT38" s="512"/>
      <c r="AU38" s="512"/>
      <c r="AV38" s="512"/>
      <c r="AW38" s="512"/>
      <c r="AX38" s="512"/>
      <c r="AY38" s="512"/>
      <c r="AZ38" s="512"/>
      <c r="BA38" s="512"/>
      <c r="BB38" s="512"/>
      <c r="BC38" s="512"/>
      <c r="BD38" s="151"/>
      <c r="BE38" s="511" t="str">
        <f t="shared" si="3"/>
        <v/>
      </c>
      <c r="BF38" s="511"/>
      <c r="BG38" s="512" t="s">
        <v>129</v>
      </c>
      <c r="BH38" s="512"/>
      <c r="BI38" s="512"/>
      <c r="BJ38" s="512"/>
      <c r="BK38" s="512"/>
      <c r="BL38" s="512"/>
      <c r="BM38" s="512"/>
      <c r="BN38" s="512"/>
      <c r="BO38" s="512"/>
      <c r="BP38" s="512"/>
      <c r="BQ38" s="512"/>
      <c r="BR38" s="512"/>
      <c r="BS38" s="512"/>
      <c r="BT38" s="512"/>
      <c r="BU38" s="512"/>
      <c r="BV38" s="151"/>
      <c r="BW38" s="511">
        <f t="shared" si="4"/>
        <v>24</v>
      </c>
      <c r="BX38" s="511"/>
      <c r="BY38" s="513" t="str">
        <f>IF('各会計、関係団体の財政状況及び健全化判断比率'!C91="","",'各会計、関係団体の財政状況及び健全化判断比率'!C91)</f>
        <v>新潟県後期高齢者広域連合（後期高齢者医療特別会計）</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93" t="str">
        <f>IF('各会計、関係団体の財政状況及び健全化判断比率'!BS14="","",'各会計、関係団体の財政状況及び健全化判断比率'!BS14)</f>
        <v/>
      </c>
      <c r="DH38" s="393"/>
      <c r="DI38" s="140"/>
      <c r="DJ38" s="134"/>
      <c r="DK38" s="134"/>
      <c r="DL38" s="134"/>
      <c r="DM38" s="134"/>
      <c r="DN38" s="134"/>
      <c r="DO38" s="134"/>
    </row>
    <row r="39" spans="1:119" ht="21.95" customHeight="1" x14ac:dyDescent="0.15">
      <c r="A39" s="135"/>
      <c r="B39" s="150"/>
      <c r="C39" s="511" t="str">
        <f t="shared" si="0"/>
        <v/>
      </c>
      <c r="D39" s="511"/>
      <c r="E39" s="512" t="s">
        <v>129</v>
      </c>
      <c r="F39" s="512"/>
      <c r="G39" s="512"/>
      <c r="H39" s="512"/>
      <c r="I39" s="512"/>
      <c r="J39" s="512"/>
      <c r="K39" s="512"/>
      <c r="L39" s="512"/>
      <c r="M39" s="512"/>
      <c r="N39" s="512"/>
      <c r="O39" s="512"/>
      <c r="P39" s="512"/>
      <c r="Q39" s="512"/>
      <c r="R39" s="512"/>
      <c r="S39" s="512"/>
      <c r="T39" s="151"/>
      <c r="U39" s="511" t="str">
        <f t="shared" si="1"/>
        <v/>
      </c>
      <c r="V39" s="511"/>
      <c r="W39" s="512" t="s">
        <v>129</v>
      </c>
      <c r="X39" s="512"/>
      <c r="Y39" s="512"/>
      <c r="Z39" s="512"/>
      <c r="AA39" s="512"/>
      <c r="AB39" s="512"/>
      <c r="AC39" s="512"/>
      <c r="AD39" s="512"/>
      <c r="AE39" s="512"/>
      <c r="AF39" s="512"/>
      <c r="AG39" s="512"/>
      <c r="AH39" s="512"/>
      <c r="AI39" s="512"/>
      <c r="AJ39" s="512"/>
      <c r="AK39" s="512"/>
      <c r="AL39" s="151"/>
      <c r="AM39" s="511" t="str">
        <f t="shared" si="2"/>
        <v/>
      </c>
      <c r="AN39" s="511"/>
      <c r="AO39" s="512" t="s">
        <v>129</v>
      </c>
      <c r="AP39" s="512"/>
      <c r="AQ39" s="512"/>
      <c r="AR39" s="512"/>
      <c r="AS39" s="512"/>
      <c r="AT39" s="512"/>
      <c r="AU39" s="512"/>
      <c r="AV39" s="512"/>
      <c r="AW39" s="512"/>
      <c r="AX39" s="512"/>
      <c r="AY39" s="512"/>
      <c r="AZ39" s="512"/>
      <c r="BA39" s="512"/>
      <c r="BB39" s="512"/>
      <c r="BC39" s="512"/>
      <c r="BD39" s="151"/>
      <c r="BE39" s="511" t="str">
        <f t="shared" si="3"/>
        <v/>
      </c>
      <c r="BF39" s="511"/>
      <c r="BG39" s="512" t="s">
        <v>129</v>
      </c>
      <c r="BH39" s="512"/>
      <c r="BI39" s="512"/>
      <c r="BJ39" s="512"/>
      <c r="BK39" s="512"/>
      <c r="BL39" s="512"/>
      <c r="BM39" s="512"/>
      <c r="BN39" s="512"/>
      <c r="BO39" s="512"/>
      <c r="BP39" s="512"/>
      <c r="BQ39" s="512"/>
      <c r="BR39" s="512"/>
      <c r="BS39" s="512"/>
      <c r="BT39" s="512"/>
      <c r="BU39" s="512"/>
      <c r="BV39" s="151"/>
      <c r="BW39" s="511">
        <f t="shared" si="4"/>
        <v>25</v>
      </c>
      <c r="BX39" s="511"/>
      <c r="BY39" s="513" t="str">
        <f>IF('各会計、関係団体の財政状況及び健全化判断比率'!C92="","",'各会計、関係団体の財政状況及び健全化判断比率'!C92)</f>
        <v>新発田地域広域事務組合（一般会計）</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93" t="str">
        <f>IF('各会計、関係団体の財政状況及び健全化判断比率'!BS15="","",'各会計、関係団体の財政状況及び健全化判断比率'!BS15)</f>
        <v/>
      </c>
      <c r="DH39" s="393"/>
      <c r="DI39" s="140"/>
      <c r="DJ39" s="134"/>
      <c r="DK39" s="134"/>
      <c r="DL39" s="134"/>
      <c r="DM39" s="134"/>
      <c r="DN39" s="134"/>
      <c r="DO39" s="134"/>
    </row>
    <row r="40" spans="1:119" ht="21.95" customHeight="1" x14ac:dyDescent="0.15">
      <c r="A40" s="135"/>
      <c r="B40" s="150"/>
      <c r="C40" s="511" t="str">
        <f t="shared" si="0"/>
        <v/>
      </c>
      <c r="D40" s="511"/>
      <c r="E40" s="512" t="s">
        <v>129</v>
      </c>
      <c r="F40" s="512"/>
      <c r="G40" s="512"/>
      <c r="H40" s="512"/>
      <c r="I40" s="512"/>
      <c r="J40" s="512"/>
      <c r="K40" s="512"/>
      <c r="L40" s="512"/>
      <c r="M40" s="512"/>
      <c r="N40" s="512"/>
      <c r="O40" s="512"/>
      <c r="P40" s="512"/>
      <c r="Q40" s="512"/>
      <c r="R40" s="512"/>
      <c r="S40" s="512"/>
      <c r="T40" s="151"/>
      <c r="U40" s="511" t="str">
        <f t="shared" si="1"/>
        <v/>
      </c>
      <c r="V40" s="511"/>
      <c r="W40" s="512" t="s">
        <v>129</v>
      </c>
      <c r="X40" s="512"/>
      <c r="Y40" s="512"/>
      <c r="Z40" s="512"/>
      <c r="AA40" s="512"/>
      <c r="AB40" s="512"/>
      <c r="AC40" s="512"/>
      <c r="AD40" s="512"/>
      <c r="AE40" s="512"/>
      <c r="AF40" s="512"/>
      <c r="AG40" s="512"/>
      <c r="AH40" s="512"/>
      <c r="AI40" s="512"/>
      <c r="AJ40" s="512"/>
      <c r="AK40" s="512"/>
      <c r="AL40" s="151"/>
      <c r="AM40" s="511" t="str">
        <f t="shared" si="2"/>
        <v/>
      </c>
      <c r="AN40" s="511"/>
      <c r="AO40" s="512" t="s">
        <v>129</v>
      </c>
      <c r="AP40" s="512"/>
      <c r="AQ40" s="512"/>
      <c r="AR40" s="512"/>
      <c r="AS40" s="512"/>
      <c r="AT40" s="512"/>
      <c r="AU40" s="512"/>
      <c r="AV40" s="512"/>
      <c r="AW40" s="512"/>
      <c r="AX40" s="512"/>
      <c r="AY40" s="512"/>
      <c r="AZ40" s="512"/>
      <c r="BA40" s="512"/>
      <c r="BB40" s="512"/>
      <c r="BC40" s="512"/>
      <c r="BD40" s="151"/>
      <c r="BE40" s="511" t="str">
        <f t="shared" si="3"/>
        <v/>
      </c>
      <c r="BF40" s="511"/>
      <c r="BG40" s="512" t="s">
        <v>129</v>
      </c>
      <c r="BH40" s="512"/>
      <c r="BI40" s="512"/>
      <c r="BJ40" s="512"/>
      <c r="BK40" s="512"/>
      <c r="BL40" s="512"/>
      <c r="BM40" s="512"/>
      <c r="BN40" s="512"/>
      <c r="BO40" s="512"/>
      <c r="BP40" s="512"/>
      <c r="BQ40" s="512"/>
      <c r="BR40" s="512"/>
      <c r="BS40" s="512"/>
      <c r="BT40" s="512"/>
      <c r="BU40" s="512"/>
      <c r="BV40" s="151"/>
      <c r="BW40" s="511">
        <f t="shared" si="4"/>
        <v>26</v>
      </c>
      <c r="BX40" s="511"/>
      <c r="BY40" s="513" t="str">
        <f>IF('各会計、関係団体の財政状況及び健全化判断比率'!C93="","",'各会計、関係団体の財政状況及び健全化判断比率'!C93)</f>
        <v>新発田地域広域事務組合（ごみ処理事業特別会計）</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93" t="str">
        <f>IF('各会計、関係団体の財政状況及び健全化判断比率'!BS16="","",'各会計、関係団体の財政状況及び健全化判断比率'!BS16)</f>
        <v/>
      </c>
      <c r="DH40" s="393"/>
      <c r="DI40" s="140"/>
      <c r="DJ40" s="134"/>
      <c r="DK40" s="134"/>
      <c r="DL40" s="134"/>
      <c r="DM40" s="134"/>
      <c r="DN40" s="134"/>
      <c r="DO40" s="134"/>
    </row>
    <row r="41" spans="1:119" ht="21.95" customHeight="1" x14ac:dyDescent="0.15">
      <c r="A41" s="135"/>
      <c r="B41" s="150"/>
      <c r="C41" s="511" t="str">
        <f t="shared" si="0"/>
        <v/>
      </c>
      <c r="D41" s="511"/>
      <c r="E41" s="512" t="s">
        <v>129</v>
      </c>
      <c r="F41" s="512"/>
      <c r="G41" s="512"/>
      <c r="H41" s="512"/>
      <c r="I41" s="512"/>
      <c r="J41" s="512"/>
      <c r="K41" s="512"/>
      <c r="L41" s="512"/>
      <c r="M41" s="512"/>
      <c r="N41" s="512"/>
      <c r="O41" s="512"/>
      <c r="P41" s="512"/>
      <c r="Q41" s="512"/>
      <c r="R41" s="512"/>
      <c r="S41" s="512"/>
      <c r="T41" s="151"/>
      <c r="U41" s="511" t="str">
        <f t="shared" si="1"/>
        <v/>
      </c>
      <c r="V41" s="511"/>
      <c r="W41" s="512" t="s">
        <v>129</v>
      </c>
      <c r="X41" s="512"/>
      <c r="Y41" s="512"/>
      <c r="Z41" s="512"/>
      <c r="AA41" s="512"/>
      <c r="AB41" s="512"/>
      <c r="AC41" s="512"/>
      <c r="AD41" s="512"/>
      <c r="AE41" s="512"/>
      <c r="AF41" s="512"/>
      <c r="AG41" s="512"/>
      <c r="AH41" s="512"/>
      <c r="AI41" s="512"/>
      <c r="AJ41" s="512"/>
      <c r="AK41" s="512"/>
      <c r="AL41" s="151"/>
      <c r="AM41" s="511" t="str">
        <f t="shared" si="2"/>
        <v/>
      </c>
      <c r="AN41" s="511"/>
      <c r="AO41" s="512" t="s">
        <v>129</v>
      </c>
      <c r="AP41" s="512"/>
      <c r="AQ41" s="512"/>
      <c r="AR41" s="512"/>
      <c r="AS41" s="512"/>
      <c r="AT41" s="512"/>
      <c r="AU41" s="512"/>
      <c r="AV41" s="512"/>
      <c r="AW41" s="512"/>
      <c r="AX41" s="512"/>
      <c r="AY41" s="512"/>
      <c r="AZ41" s="512"/>
      <c r="BA41" s="512"/>
      <c r="BB41" s="512"/>
      <c r="BC41" s="512"/>
      <c r="BD41" s="151"/>
      <c r="BE41" s="511" t="str">
        <f t="shared" si="3"/>
        <v/>
      </c>
      <c r="BF41" s="511"/>
      <c r="BG41" s="512" t="s">
        <v>129</v>
      </c>
      <c r="BH41" s="512"/>
      <c r="BI41" s="512"/>
      <c r="BJ41" s="512"/>
      <c r="BK41" s="512"/>
      <c r="BL41" s="512"/>
      <c r="BM41" s="512"/>
      <c r="BN41" s="512"/>
      <c r="BO41" s="512"/>
      <c r="BP41" s="512"/>
      <c r="BQ41" s="512"/>
      <c r="BR41" s="512"/>
      <c r="BS41" s="512"/>
      <c r="BT41" s="512"/>
      <c r="BU41" s="512"/>
      <c r="BV41" s="151"/>
      <c r="BW41" s="511">
        <f t="shared" si="4"/>
        <v>27</v>
      </c>
      <c r="BX41" s="511"/>
      <c r="BY41" s="513" t="str">
        <f>IF('各会計、関係団体の財政状況及び健全化判断比率'!C94="","",'各会計、関係団体の財政状況及び健全化判断比率'!C94)</f>
        <v>新発田地域広域事務組合（し尿処理事業特別会計）</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93" t="str">
        <f>IF('各会計、関係団体の財政状況及び健全化判断比率'!BS17="","",'各会計、関係団体の財政状況及び健全化判断比率'!BS17)</f>
        <v/>
      </c>
      <c r="DH41" s="393"/>
      <c r="DI41" s="140"/>
      <c r="DJ41" s="134"/>
      <c r="DK41" s="134"/>
      <c r="DL41" s="134"/>
      <c r="DM41" s="134"/>
      <c r="DN41" s="134"/>
      <c r="DO41" s="134"/>
    </row>
    <row r="42" spans="1:119" ht="21.95" customHeight="1" x14ac:dyDescent="0.15">
      <c r="A42" s="135"/>
      <c r="B42" s="150"/>
      <c r="C42" s="511" t="str">
        <f t="shared" si="0"/>
        <v/>
      </c>
      <c r="D42" s="511"/>
      <c r="E42" s="512" t="s">
        <v>129</v>
      </c>
      <c r="F42" s="512"/>
      <c r="G42" s="512"/>
      <c r="H42" s="512"/>
      <c r="I42" s="512"/>
      <c r="J42" s="512"/>
      <c r="K42" s="512"/>
      <c r="L42" s="512"/>
      <c r="M42" s="512"/>
      <c r="N42" s="512"/>
      <c r="O42" s="512"/>
      <c r="P42" s="512"/>
      <c r="Q42" s="512"/>
      <c r="R42" s="512"/>
      <c r="S42" s="512"/>
      <c r="T42" s="151"/>
      <c r="U42" s="511" t="str">
        <f t="shared" si="1"/>
        <v/>
      </c>
      <c r="V42" s="511"/>
      <c r="W42" s="512" t="s">
        <v>129</v>
      </c>
      <c r="X42" s="512"/>
      <c r="Y42" s="512"/>
      <c r="Z42" s="512"/>
      <c r="AA42" s="512"/>
      <c r="AB42" s="512"/>
      <c r="AC42" s="512"/>
      <c r="AD42" s="512"/>
      <c r="AE42" s="512"/>
      <c r="AF42" s="512"/>
      <c r="AG42" s="512"/>
      <c r="AH42" s="512"/>
      <c r="AI42" s="512"/>
      <c r="AJ42" s="512"/>
      <c r="AK42" s="512"/>
      <c r="AL42" s="151"/>
      <c r="AM42" s="511" t="str">
        <f t="shared" si="2"/>
        <v/>
      </c>
      <c r="AN42" s="511"/>
      <c r="AO42" s="512" t="s">
        <v>129</v>
      </c>
      <c r="AP42" s="512"/>
      <c r="AQ42" s="512"/>
      <c r="AR42" s="512"/>
      <c r="AS42" s="512"/>
      <c r="AT42" s="512"/>
      <c r="AU42" s="512"/>
      <c r="AV42" s="512"/>
      <c r="AW42" s="512"/>
      <c r="AX42" s="512"/>
      <c r="AY42" s="512"/>
      <c r="AZ42" s="512"/>
      <c r="BA42" s="512"/>
      <c r="BB42" s="512"/>
      <c r="BC42" s="512"/>
      <c r="BD42" s="151"/>
      <c r="BE42" s="511" t="str">
        <f t="shared" si="3"/>
        <v/>
      </c>
      <c r="BF42" s="511"/>
      <c r="BG42" s="512" t="s">
        <v>129</v>
      </c>
      <c r="BH42" s="512"/>
      <c r="BI42" s="512"/>
      <c r="BJ42" s="512"/>
      <c r="BK42" s="512"/>
      <c r="BL42" s="512"/>
      <c r="BM42" s="512"/>
      <c r="BN42" s="512"/>
      <c r="BO42" s="512"/>
      <c r="BP42" s="512"/>
      <c r="BQ42" s="512"/>
      <c r="BR42" s="512"/>
      <c r="BS42" s="512"/>
      <c r="BT42" s="512"/>
      <c r="BU42" s="512"/>
      <c r="BV42" s="151"/>
      <c r="BW42" s="511">
        <f t="shared" si="4"/>
        <v>28</v>
      </c>
      <c r="BX42" s="511"/>
      <c r="BY42" s="513" t="str">
        <f>IF('各会計、関係団体の財政状況及び健全化判断比率'!C95="","",'各会計、関係団体の財政状況及び健全化判断比率'!C95)</f>
        <v>新発田地域広域事務組合（まちづくり事業特別会計）</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93" t="str">
        <f>IF('各会計、関係団体の財政状況及び健全化判断比率'!BS18="","",'各会計、関係団体の財政状況及び健全化判断比率'!BS18)</f>
        <v/>
      </c>
      <c r="DH42" s="393"/>
      <c r="DI42" s="140"/>
      <c r="DJ42" s="134"/>
      <c r="DK42" s="134"/>
      <c r="DL42" s="134"/>
      <c r="DM42" s="134"/>
      <c r="DN42" s="134"/>
      <c r="DO42" s="134"/>
    </row>
    <row r="43" spans="1:119" ht="21.95" customHeight="1" x14ac:dyDescent="0.15">
      <c r="A43" s="135"/>
      <c r="B43" s="150"/>
      <c r="C43" s="511" t="str">
        <f t="shared" si="0"/>
        <v/>
      </c>
      <c r="D43" s="511"/>
      <c r="E43" s="512" t="s">
        <v>129</v>
      </c>
      <c r="F43" s="512"/>
      <c r="G43" s="512"/>
      <c r="H43" s="512"/>
      <c r="I43" s="512"/>
      <c r="J43" s="512"/>
      <c r="K43" s="512"/>
      <c r="L43" s="512"/>
      <c r="M43" s="512"/>
      <c r="N43" s="512"/>
      <c r="O43" s="512"/>
      <c r="P43" s="512"/>
      <c r="Q43" s="512"/>
      <c r="R43" s="512"/>
      <c r="S43" s="512"/>
      <c r="T43" s="151"/>
      <c r="U43" s="511" t="str">
        <f t="shared" si="1"/>
        <v/>
      </c>
      <c r="V43" s="511"/>
      <c r="W43" s="512" t="s">
        <v>129</v>
      </c>
      <c r="X43" s="512"/>
      <c r="Y43" s="512"/>
      <c r="Z43" s="512"/>
      <c r="AA43" s="512"/>
      <c r="AB43" s="512"/>
      <c r="AC43" s="512"/>
      <c r="AD43" s="512"/>
      <c r="AE43" s="512"/>
      <c r="AF43" s="512"/>
      <c r="AG43" s="512"/>
      <c r="AH43" s="512"/>
      <c r="AI43" s="512"/>
      <c r="AJ43" s="512"/>
      <c r="AK43" s="512"/>
      <c r="AL43" s="151"/>
      <c r="AM43" s="511" t="str">
        <f t="shared" si="2"/>
        <v/>
      </c>
      <c r="AN43" s="511"/>
      <c r="AO43" s="512" t="s">
        <v>129</v>
      </c>
      <c r="AP43" s="512"/>
      <c r="AQ43" s="512"/>
      <c r="AR43" s="512"/>
      <c r="AS43" s="512"/>
      <c r="AT43" s="512"/>
      <c r="AU43" s="512"/>
      <c r="AV43" s="512"/>
      <c r="AW43" s="512"/>
      <c r="AX43" s="512"/>
      <c r="AY43" s="512"/>
      <c r="AZ43" s="512"/>
      <c r="BA43" s="512"/>
      <c r="BB43" s="512"/>
      <c r="BC43" s="512"/>
      <c r="BD43" s="151"/>
      <c r="BE43" s="511" t="str">
        <f t="shared" si="3"/>
        <v/>
      </c>
      <c r="BF43" s="511"/>
      <c r="BG43" s="512" t="s">
        <v>129</v>
      </c>
      <c r="BH43" s="512"/>
      <c r="BI43" s="512"/>
      <c r="BJ43" s="512"/>
      <c r="BK43" s="512"/>
      <c r="BL43" s="512"/>
      <c r="BM43" s="512"/>
      <c r="BN43" s="512"/>
      <c r="BO43" s="512"/>
      <c r="BP43" s="512"/>
      <c r="BQ43" s="512"/>
      <c r="BR43" s="512"/>
      <c r="BS43" s="512"/>
      <c r="BT43" s="512"/>
      <c r="BU43" s="512"/>
      <c r="BV43" s="151"/>
      <c r="BW43" s="511">
        <f t="shared" si="4"/>
        <v>29</v>
      </c>
      <c r="BX43" s="511"/>
      <c r="BY43" s="513" t="str">
        <f>IF('各会計、関係団体の財政状況及び健全化判断比率'!C96="","",'各会計、関係団体の財政状況及び健全化判断比率'!C96)</f>
        <v>新発田地域広域事務組合（介護保険事業特別会計）</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93" t="str">
        <f>IF('各会計、関係団体の財政状況及び健全化判断比率'!BS19="","",'各会計、関係団体の財政状況及び健全化判断比率'!BS19)</f>
        <v/>
      </c>
      <c r="DH43" s="393"/>
      <c r="DI43" s="140"/>
      <c r="DJ43" s="134"/>
      <c r="DK43" s="134"/>
      <c r="DL43" s="134"/>
      <c r="DM43" s="134"/>
      <c r="DN43" s="134"/>
      <c r="DO43" s="134"/>
    </row>
    <row r="44" spans="1:119" ht="21.95" customHeight="1" x14ac:dyDescent="0.15">
      <c r="A44" s="135"/>
      <c r="B44" s="150"/>
      <c r="C44" s="511" t="str">
        <f t="shared" si="0"/>
        <v/>
      </c>
      <c r="D44" s="511"/>
      <c r="E44" s="512" t="s">
        <v>129</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129</v>
      </c>
      <c r="AP44" s="512"/>
      <c r="AQ44" s="512"/>
      <c r="AR44" s="512"/>
      <c r="AS44" s="512"/>
      <c r="AT44" s="512"/>
      <c r="AU44" s="512"/>
      <c r="AV44" s="512"/>
      <c r="AW44" s="512"/>
      <c r="AX44" s="512"/>
      <c r="AY44" s="512"/>
      <c r="AZ44" s="512"/>
      <c r="BA44" s="512"/>
      <c r="BB44" s="512"/>
      <c r="BC44" s="512"/>
      <c r="BD44" s="151"/>
      <c r="BE44" s="511" t="str">
        <f t="shared" si="3"/>
        <v/>
      </c>
      <c r="BF44" s="511"/>
      <c r="BG44" s="512" t="s">
        <v>129</v>
      </c>
      <c r="BH44" s="512"/>
      <c r="BI44" s="512"/>
      <c r="BJ44" s="512"/>
      <c r="BK44" s="512"/>
      <c r="BL44" s="512"/>
      <c r="BM44" s="512"/>
      <c r="BN44" s="512"/>
      <c r="BO44" s="512"/>
      <c r="BP44" s="512"/>
      <c r="BQ44" s="512"/>
      <c r="BR44" s="512"/>
      <c r="BS44" s="512"/>
      <c r="BT44" s="512"/>
      <c r="BU44" s="512"/>
      <c r="BV44" s="151"/>
      <c r="BW44" s="511">
        <f t="shared" si="4"/>
        <v>30</v>
      </c>
      <c r="BX44" s="511"/>
      <c r="BY44" s="513" t="str">
        <f>IF('各会計、関係団体の財政状況及び健全化判断比率'!C97="","",'各会計、関係団体の財政状況及び健全化判断比率'!C97)</f>
        <v>新発田地域老人保健福祉事務組合（一般会計）</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93" t="str">
        <f>IF('各会計、関係団体の財政状況及び健全化判断比率'!BS20="","",'各会計、関係団体の財政状況及び健全化判断比率'!BS20)</f>
        <v/>
      </c>
      <c r="DH44" s="393"/>
      <c r="DI44" s="140"/>
      <c r="DJ44" s="134"/>
      <c r="DK44" s="134"/>
      <c r="DL44" s="134"/>
      <c r="DM44" s="134"/>
      <c r="DN44" s="134"/>
      <c r="DO44" s="134"/>
    </row>
    <row r="45" spans="1:119" ht="21.95" customHeight="1" x14ac:dyDescent="0.15">
      <c r="A45" s="135"/>
      <c r="B45" s="150"/>
      <c r="C45" s="511" t="str">
        <f t="shared" si="0"/>
        <v/>
      </c>
      <c r="D45" s="511"/>
      <c r="E45" s="512" t="s">
        <v>129</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129</v>
      </c>
      <c r="AP45" s="512"/>
      <c r="AQ45" s="512"/>
      <c r="AR45" s="512"/>
      <c r="AS45" s="512"/>
      <c r="AT45" s="512"/>
      <c r="AU45" s="512"/>
      <c r="AV45" s="512"/>
      <c r="AW45" s="512"/>
      <c r="AX45" s="512"/>
      <c r="AY45" s="512"/>
      <c r="AZ45" s="512"/>
      <c r="BA45" s="512"/>
      <c r="BB45" s="512"/>
      <c r="BC45" s="512"/>
      <c r="BD45" s="151"/>
      <c r="BE45" s="511" t="str">
        <f t="shared" si="3"/>
        <v/>
      </c>
      <c r="BF45" s="511"/>
      <c r="BG45" s="512" t="s">
        <v>129</v>
      </c>
      <c r="BH45" s="512"/>
      <c r="BI45" s="512"/>
      <c r="BJ45" s="512"/>
      <c r="BK45" s="512"/>
      <c r="BL45" s="512"/>
      <c r="BM45" s="512"/>
      <c r="BN45" s="512"/>
      <c r="BO45" s="512"/>
      <c r="BP45" s="512"/>
      <c r="BQ45" s="512"/>
      <c r="BR45" s="512"/>
      <c r="BS45" s="512"/>
      <c r="BT45" s="512"/>
      <c r="BU45" s="512"/>
      <c r="BV45" s="151"/>
      <c r="BW45" s="511">
        <f t="shared" si="4"/>
        <v>31</v>
      </c>
      <c r="BX45" s="511"/>
      <c r="BY45" s="513" t="str">
        <f>IF('各会計、関係団体の財政状況及び健全化判断比率'!C98="","",'各会計、関係団体の財政状況及び健全化判断比率'!C98)</f>
        <v>新発田地域老人保健福祉事務組合（保険施設特別会計）</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93" t="str">
        <f>IF('各会計、関係団体の財政状況及び健全化判断比率'!BS21="","",'各会計、関係団体の財政状況及び健全化判断比率'!BS21)</f>
        <v/>
      </c>
      <c r="DH45" s="393"/>
      <c r="DI45" s="140"/>
      <c r="DJ45" s="134"/>
      <c r="DK45" s="134"/>
      <c r="DL45" s="134"/>
      <c r="DM45" s="134"/>
      <c r="DN45" s="134"/>
      <c r="DO45" s="134"/>
    </row>
    <row r="46" spans="1:119" ht="21.95" customHeight="1" x14ac:dyDescent="0.15">
      <c r="A46" s="135"/>
      <c r="B46" s="150"/>
      <c r="C46" s="511" t="str">
        <f t="shared" si="0"/>
        <v/>
      </c>
      <c r="D46" s="511"/>
      <c r="E46" s="512" t="s">
        <v>129</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129</v>
      </c>
      <c r="AP46" s="512"/>
      <c r="AQ46" s="512"/>
      <c r="AR46" s="512"/>
      <c r="AS46" s="512"/>
      <c r="AT46" s="512"/>
      <c r="AU46" s="512"/>
      <c r="AV46" s="512"/>
      <c r="AW46" s="512"/>
      <c r="AX46" s="512"/>
      <c r="AY46" s="512"/>
      <c r="AZ46" s="512"/>
      <c r="BA46" s="512"/>
      <c r="BB46" s="512"/>
      <c r="BC46" s="512"/>
      <c r="BD46" s="151"/>
      <c r="BE46" s="511" t="str">
        <f t="shared" si="3"/>
        <v/>
      </c>
      <c r="BF46" s="511"/>
      <c r="BG46" s="512" t="s">
        <v>129</v>
      </c>
      <c r="BH46" s="512"/>
      <c r="BI46" s="512"/>
      <c r="BJ46" s="512"/>
      <c r="BK46" s="512"/>
      <c r="BL46" s="512"/>
      <c r="BM46" s="512"/>
      <c r="BN46" s="512"/>
      <c r="BO46" s="512"/>
      <c r="BP46" s="512"/>
      <c r="BQ46" s="512"/>
      <c r="BR46" s="512"/>
      <c r="BS46" s="512"/>
      <c r="BT46" s="512"/>
      <c r="BU46" s="512"/>
      <c r="BV46" s="151"/>
      <c r="BW46" s="511">
        <f t="shared" si="4"/>
        <v>32</v>
      </c>
      <c r="BX46" s="511"/>
      <c r="BY46" s="513" t="str">
        <f>IF('各会計、関係団体の財政状況及び健全化判断比率'!C99="","",'各会計、関係団体の財政状況及び健全化判断比率'!C99)</f>
        <v>下越障害福祉事務組合</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93" t="str">
        <f>IF('各会計、関係団体の財政状況及び健全化判断比率'!BS22="","",'各会計、関係団体の財政状況及び健全化判断比率'!BS22)</f>
        <v/>
      </c>
      <c r="DH46" s="393"/>
      <c r="DI46" s="140"/>
      <c r="DJ46" s="134"/>
      <c r="DK46" s="134"/>
      <c r="DL46" s="134"/>
      <c r="DM46" s="134"/>
      <c r="DN46" s="134"/>
      <c r="DO46" s="134"/>
    </row>
    <row r="47" spans="1:119" ht="21.95" customHeight="1" x14ac:dyDescent="0.15">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129</v>
      </c>
      <c r="AP47" s="512"/>
      <c r="AQ47" s="512"/>
      <c r="AR47" s="512"/>
      <c r="AS47" s="512"/>
      <c r="AT47" s="512"/>
      <c r="AU47" s="512"/>
      <c r="AV47" s="512"/>
      <c r="AW47" s="512"/>
      <c r="AX47" s="512"/>
      <c r="AY47" s="512"/>
      <c r="AZ47" s="512"/>
      <c r="BA47" s="512"/>
      <c r="BB47" s="512"/>
      <c r="BC47" s="512"/>
      <c r="BD47" s="151"/>
      <c r="BE47" s="511" t="str">
        <f t="shared" si="3"/>
        <v/>
      </c>
      <c r="BF47" s="511"/>
      <c r="BG47" s="512" t="s">
        <v>129</v>
      </c>
      <c r="BH47" s="512"/>
      <c r="BI47" s="512"/>
      <c r="BJ47" s="512"/>
      <c r="BK47" s="512"/>
      <c r="BL47" s="512"/>
      <c r="BM47" s="512"/>
      <c r="BN47" s="512"/>
      <c r="BO47" s="512"/>
      <c r="BP47" s="512"/>
      <c r="BQ47" s="512"/>
      <c r="BR47" s="512"/>
      <c r="BS47" s="512"/>
      <c r="BT47" s="512"/>
      <c r="BU47" s="512"/>
      <c r="BV47" s="151"/>
      <c r="BW47" s="511">
        <f t="shared" si="4"/>
        <v>33</v>
      </c>
      <c r="BX47" s="511"/>
      <c r="BY47" s="513" t="str">
        <f>IF('各会計、関係団体の財政状況及び健全化判断比率'!C100="","",'各会計、関係団体の財政状況及び健全化判断比率'!C100)</f>
        <v>下越清掃センター組合</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93" t="str">
        <f>IF('各会計、関係団体の財政状況及び健全化判断比率'!BS23="","",'各会計、関係団体の財政状況及び健全化判断比率'!BS23)</f>
        <v/>
      </c>
      <c r="DH47" s="393"/>
      <c r="DI47" s="140"/>
      <c r="DJ47" s="134"/>
      <c r="DK47" s="134"/>
      <c r="DL47" s="134"/>
      <c r="DM47" s="134"/>
      <c r="DN47" s="134"/>
      <c r="DO47" s="134"/>
    </row>
    <row r="48" spans="1:119" ht="21.95" customHeight="1" x14ac:dyDescent="0.15">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129</v>
      </c>
      <c r="AP48" s="512"/>
      <c r="AQ48" s="512"/>
      <c r="AR48" s="512"/>
      <c r="AS48" s="512"/>
      <c r="AT48" s="512"/>
      <c r="AU48" s="512"/>
      <c r="AV48" s="512"/>
      <c r="AW48" s="512"/>
      <c r="AX48" s="512"/>
      <c r="AY48" s="512"/>
      <c r="AZ48" s="512"/>
      <c r="BA48" s="512"/>
      <c r="BB48" s="512"/>
      <c r="BC48" s="512"/>
      <c r="BD48" s="151"/>
      <c r="BE48" s="511" t="str">
        <f t="shared" si="3"/>
        <v/>
      </c>
      <c r="BF48" s="511"/>
      <c r="BG48" s="512" t="s">
        <v>129</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93" t="str">
        <f>IF('各会計、関係団体の財政状況及び健全化判断比率'!BS24="","",'各会計、関係団体の財政状況及び健全化判断比率'!BS24)</f>
        <v/>
      </c>
      <c r="DH48" s="393"/>
      <c r="DI48" s="140"/>
      <c r="DJ48" s="134"/>
      <c r="DK48" s="134"/>
      <c r="DL48" s="134"/>
      <c r="DM48" s="134"/>
      <c r="DN48" s="134"/>
      <c r="DO48" s="134"/>
    </row>
    <row r="49" spans="1:119" ht="21.95" customHeight="1" x14ac:dyDescent="0.15">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129</v>
      </c>
      <c r="AP49" s="512"/>
      <c r="AQ49" s="512"/>
      <c r="AR49" s="512"/>
      <c r="AS49" s="512"/>
      <c r="AT49" s="512"/>
      <c r="AU49" s="512"/>
      <c r="AV49" s="512"/>
      <c r="AW49" s="512"/>
      <c r="AX49" s="512"/>
      <c r="AY49" s="512"/>
      <c r="AZ49" s="512"/>
      <c r="BA49" s="512"/>
      <c r="BB49" s="512"/>
      <c r="BC49" s="512"/>
      <c r="BD49" s="151"/>
      <c r="BE49" s="511" t="str">
        <f t="shared" si="3"/>
        <v/>
      </c>
      <c r="BF49" s="511"/>
      <c r="BG49" s="512" t="s">
        <v>129</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93" t="str">
        <f>IF('各会計、関係団体の財政状況及び健全化判断比率'!BS25="","",'各会計、関係団体の財政状況及び健全化判断比率'!BS25)</f>
        <v/>
      </c>
      <c r="DH49" s="393"/>
      <c r="DI49" s="140"/>
      <c r="DJ49" s="134"/>
      <c r="DK49" s="134"/>
      <c r="DL49" s="134"/>
      <c r="DM49" s="134"/>
      <c r="DN49" s="134"/>
      <c r="DO49" s="134"/>
    </row>
    <row r="50" spans="1:119" ht="21.95" customHeight="1" x14ac:dyDescent="0.15">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93" t="str">
        <f>IF('各会計、関係団体の財政状況及び健全化判断比率'!BS26="","",'各会計、関係団体の財政状況及び健全化判断比率'!BS26)</f>
        <v/>
      </c>
      <c r="DH50" s="393"/>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261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262</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263</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264</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CO49:CP49"/>
    <mergeCell ref="BY47:CM47"/>
    <mergeCell ref="CO47:CP47"/>
    <mergeCell ref="BG47:BU47"/>
    <mergeCell ref="BW47:BX47"/>
    <mergeCell ref="AO48:BC48"/>
    <mergeCell ref="AM48:AN48"/>
    <mergeCell ref="BE49:BF49"/>
    <mergeCell ref="DG49:DH49"/>
    <mergeCell ref="BY49:CM49"/>
    <mergeCell ref="DG48:DH48"/>
    <mergeCell ref="BE48:BF48"/>
    <mergeCell ref="BG49:BU49"/>
    <mergeCell ref="BW49:BX49"/>
    <mergeCell ref="CQ49:DE49"/>
    <mergeCell ref="BG48:BU48"/>
    <mergeCell ref="C47:D47"/>
    <mergeCell ref="E47:S47"/>
    <mergeCell ref="U47:V47"/>
    <mergeCell ref="W47:AK47"/>
    <mergeCell ref="AM47:AN47"/>
    <mergeCell ref="AO47:BC47"/>
    <mergeCell ref="BE47:BF47"/>
    <mergeCell ref="C48:D48"/>
    <mergeCell ref="E48:S48"/>
    <mergeCell ref="U48:V48"/>
    <mergeCell ref="W48:AK48"/>
    <mergeCell ref="BY48:CM48"/>
    <mergeCell ref="CO48:CP48"/>
    <mergeCell ref="CQ48:DE48"/>
    <mergeCell ref="BW48:BX48"/>
    <mergeCell ref="CO45:CP45"/>
    <mergeCell ref="CQ45:DE45"/>
    <mergeCell ref="DG47:DH47"/>
    <mergeCell ref="CQ47:DE47"/>
    <mergeCell ref="DG46:DH46"/>
    <mergeCell ref="AO46:BC46"/>
    <mergeCell ref="CO46:CP46"/>
    <mergeCell ref="CQ46:DE46"/>
    <mergeCell ref="BY45:CM45"/>
    <mergeCell ref="DG44:DH44"/>
    <mergeCell ref="C45:D45"/>
    <mergeCell ref="E45:S45"/>
    <mergeCell ref="U45:V45"/>
    <mergeCell ref="W45:AK45"/>
    <mergeCell ref="AM45:AN45"/>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3:CP43"/>
    <mergeCell ref="CQ43:DE43"/>
    <mergeCell ref="BE44:BF44"/>
    <mergeCell ref="BG44:BU44"/>
    <mergeCell ref="BW44:BX44"/>
    <mergeCell ref="BY44:CM44"/>
    <mergeCell ref="C44:D44"/>
    <mergeCell ref="E44:S44"/>
    <mergeCell ref="U44:V44"/>
    <mergeCell ref="W44:AK44"/>
    <mergeCell ref="AM44:AN44"/>
    <mergeCell ref="AO44:BC44"/>
    <mergeCell ref="CO44:CP44"/>
    <mergeCell ref="CQ44:DE44"/>
    <mergeCell ref="BY43:CM43"/>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DB18:DI19"/>
    <mergeCell ref="BN21:BU21"/>
    <mergeCell ref="BV21:CC21"/>
    <mergeCell ref="CT20:DA21"/>
    <mergeCell ref="DB20:DI21"/>
    <mergeCell ref="CE20:CS21"/>
    <mergeCell ref="BN19:BU19"/>
    <mergeCell ref="BV19:CC19"/>
    <mergeCell ref="BV18:CC18"/>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5:K15"/>
    <mergeCell ref="AH16:AL16"/>
    <mergeCell ref="AU16:AX16"/>
    <mergeCell ref="R12:V12"/>
    <mergeCell ref="R13:V13"/>
    <mergeCell ref="L15:V15"/>
    <mergeCell ref="AC15:AG15"/>
    <mergeCell ref="R14:V14"/>
    <mergeCell ref="B12:K14"/>
    <mergeCell ref="L12:Q12"/>
    <mergeCell ref="L14:Q14"/>
    <mergeCell ref="BN12:BU12"/>
    <mergeCell ref="AY13:BM13"/>
    <mergeCell ref="AM12:AT12"/>
    <mergeCell ref="W14:AB15"/>
    <mergeCell ref="AC14:AG14"/>
    <mergeCell ref="AH14:AL14"/>
    <mergeCell ref="AU14:AX14"/>
    <mergeCell ref="AH15:AL15"/>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DB7:DI7"/>
    <mergeCell ref="AU8:AX8"/>
    <mergeCell ref="BN8:BU8"/>
    <mergeCell ref="BV8:CC8"/>
    <mergeCell ref="CT8:DA8"/>
    <mergeCell ref="DB8:DI8"/>
    <mergeCell ref="BN7:BU7"/>
    <mergeCell ref="BV7:CC7"/>
    <mergeCell ref="CT7:DA7"/>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Y20:BM20"/>
    <mergeCell ref="AY21:BM21"/>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CE22:CS23"/>
    <mergeCell ref="CE18:CS19"/>
    <mergeCell ref="BN20:BU20"/>
    <mergeCell ref="BV20:CC20"/>
    <mergeCell ref="CE24:CS25"/>
    <mergeCell ref="BV25:CC25"/>
    <mergeCell ref="BV24:CC24"/>
    <mergeCell ref="BN24:BU24"/>
    <mergeCell ref="CD9:CS9"/>
    <mergeCell ref="CD10:CS10"/>
    <mergeCell ref="CD11:CS11"/>
    <mergeCell ref="AM5:AT5"/>
    <mergeCell ref="AM6:AT6"/>
    <mergeCell ref="AM7:AT7"/>
    <mergeCell ref="AM8:AT8"/>
    <mergeCell ref="AM11:AT11"/>
    <mergeCell ref="CD14:CS14"/>
    <mergeCell ref="CD6:CS6"/>
    <mergeCell ref="CD7:CS7"/>
    <mergeCell ref="CD13:CS13"/>
    <mergeCell ref="CD8:CS8"/>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FAHO40E2101">
    <pageSetUpPr fitToPage="1"/>
  </sheetPr>
  <dimension ref="B1:EM46"/>
  <sheetViews>
    <sheetView showGridLines="0" zoomScaleNormal="100" workbookViewId="0">
      <selection activeCell="AZ38" sqref="AZ38:BF38"/>
    </sheetView>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349</v>
      </c>
      <c r="DI1" s="515"/>
      <c r="DJ1" s="515"/>
      <c r="DK1" s="515"/>
      <c r="DL1" s="515"/>
      <c r="DM1" s="515"/>
      <c r="DN1" s="516"/>
      <c r="DP1" s="514" t="s">
        <v>350</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15">
      <c r="B2" s="161" t="s">
        <v>265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6" t="s">
        <v>266</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6" t="s">
        <v>267</v>
      </c>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8"/>
      <c r="CD3" s="517" t="s">
        <v>351</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15">
      <c r="B4" s="536" t="s">
        <v>85</v>
      </c>
      <c r="C4" s="537"/>
      <c r="D4" s="537"/>
      <c r="E4" s="537"/>
      <c r="F4" s="537"/>
      <c r="G4" s="537"/>
      <c r="H4" s="537"/>
      <c r="I4" s="537"/>
      <c r="J4" s="537"/>
      <c r="K4" s="537"/>
      <c r="L4" s="537"/>
      <c r="M4" s="537"/>
      <c r="N4" s="537"/>
      <c r="O4" s="537"/>
      <c r="P4" s="537"/>
      <c r="Q4" s="538"/>
      <c r="R4" s="536" t="s">
        <v>268</v>
      </c>
      <c r="S4" s="537"/>
      <c r="T4" s="537"/>
      <c r="U4" s="537"/>
      <c r="V4" s="537"/>
      <c r="W4" s="537"/>
      <c r="X4" s="537"/>
      <c r="Y4" s="538"/>
      <c r="Z4" s="536" t="s">
        <v>269</v>
      </c>
      <c r="AA4" s="537"/>
      <c r="AB4" s="537"/>
      <c r="AC4" s="538"/>
      <c r="AD4" s="536" t="s">
        <v>270</v>
      </c>
      <c r="AE4" s="537"/>
      <c r="AF4" s="537"/>
      <c r="AG4" s="537"/>
      <c r="AH4" s="537"/>
      <c r="AI4" s="537"/>
      <c r="AJ4" s="537"/>
      <c r="AK4" s="538"/>
      <c r="AL4" s="536" t="s">
        <v>269</v>
      </c>
      <c r="AM4" s="537"/>
      <c r="AN4" s="537"/>
      <c r="AO4" s="538"/>
      <c r="AP4" s="520" t="s">
        <v>271</v>
      </c>
      <c r="AQ4" s="520"/>
      <c r="AR4" s="520"/>
      <c r="AS4" s="520"/>
      <c r="AT4" s="520"/>
      <c r="AU4" s="520"/>
      <c r="AV4" s="520"/>
      <c r="AW4" s="520"/>
      <c r="AX4" s="520"/>
      <c r="AY4" s="520"/>
      <c r="AZ4" s="520"/>
      <c r="BA4" s="520"/>
      <c r="BB4" s="520"/>
      <c r="BC4" s="520"/>
      <c r="BD4" s="520"/>
      <c r="BE4" s="520"/>
      <c r="BF4" s="520"/>
      <c r="BG4" s="520" t="s">
        <v>272</v>
      </c>
      <c r="BH4" s="520"/>
      <c r="BI4" s="520"/>
      <c r="BJ4" s="520"/>
      <c r="BK4" s="520"/>
      <c r="BL4" s="520"/>
      <c r="BM4" s="520"/>
      <c r="BN4" s="520"/>
      <c r="BO4" s="520" t="s">
        <v>269</v>
      </c>
      <c r="BP4" s="520"/>
      <c r="BQ4" s="520"/>
      <c r="BR4" s="520"/>
      <c r="BS4" s="520" t="s">
        <v>273</v>
      </c>
      <c r="BT4" s="520"/>
      <c r="BU4" s="520"/>
      <c r="BV4" s="520"/>
      <c r="BW4" s="520"/>
      <c r="BX4" s="520"/>
      <c r="BY4" s="520"/>
      <c r="BZ4" s="520"/>
      <c r="CA4" s="520"/>
      <c r="CB4" s="520"/>
      <c r="CD4" s="517" t="s">
        <v>352</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15">
      <c r="B5" s="547" t="s">
        <v>274</v>
      </c>
      <c r="C5" s="548"/>
      <c r="D5" s="548"/>
      <c r="E5" s="548"/>
      <c r="F5" s="548"/>
      <c r="G5" s="548"/>
      <c r="H5" s="548"/>
      <c r="I5" s="548"/>
      <c r="J5" s="548"/>
      <c r="K5" s="548"/>
      <c r="L5" s="548"/>
      <c r="M5" s="548"/>
      <c r="N5" s="548"/>
      <c r="O5" s="548"/>
      <c r="P5" s="548"/>
      <c r="Q5" s="549"/>
      <c r="R5" s="539">
        <v>3641451</v>
      </c>
      <c r="S5" s="540"/>
      <c r="T5" s="540"/>
      <c r="U5" s="540"/>
      <c r="V5" s="540"/>
      <c r="W5" s="540"/>
      <c r="X5" s="540"/>
      <c r="Y5" s="541"/>
      <c r="Z5" s="542">
        <v>22.1</v>
      </c>
      <c r="AA5" s="542"/>
      <c r="AB5" s="542"/>
      <c r="AC5" s="542"/>
      <c r="AD5" s="543">
        <v>3641451</v>
      </c>
      <c r="AE5" s="543"/>
      <c r="AF5" s="543"/>
      <c r="AG5" s="543"/>
      <c r="AH5" s="543"/>
      <c r="AI5" s="543"/>
      <c r="AJ5" s="543"/>
      <c r="AK5" s="543"/>
      <c r="AL5" s="544">
        <v>41.3</v>
      </c>
      <c r="AM5" s="545"/>
      <c r="AN5" s="545"/>
      <c r="AO5" s="546"/>
      <c r="AP5" s="547" t="s">
        <v>353</v>
      </c>
      <c r="AQ5" s="548"/>
      <c r="AR5" s="548"/>
      <c r="AS5" s="548"/>
      <c r="AT5" s="548"/>
      <c r="AU5" s="548"/>
      <c r="AV5" s="548"/>
      <c r="AW5" s="548"/>
      <c r="AX5" s="548"/>
      <c r="AY5" s="548"/>
      <c r="AZ5" s="548"/>
      <c r="BA5" s="548"/>
      <c r="BB5" s="548"/>
      <c r="BC5" s="548"/>
      <c r="BD5" s="548"/>
      <c r="BE5" s="548"/>
      <c r="BF5" s="549"/>
      <c r="BG5" s="526">
        <v>3633627</v>
      </c>
      <c r="BH5" s="527"/>
      <c r="BI5" s="527"/>
      <c r="BJ5" s="527"/>
      <c r="BK5" s="527"/>
      <c r="BL5" s="527"/>
      <c r="BM5" s="527"/>
      <c r="BN5" s="528"/>
      <c r="BO5" s="529">
        <v>99.8</v>
      </c>
      <c r="BP5" s="529"/>
      <c r="BQ5" s="529"/>
      <c r="BR5" s="529"/>
      <c r="BS5" s="521">
        <v>32055</v>
      </c>
      <c r="BT5" s="521"/>
      <c r="BU5" s="521"/>
      <c r="BV5" s="521"/>
      <c r="BW5" s="521"/>
      <c r="BX5" s="521"/>
      <c r="BY5" s="521"/>
      <c r="BZ5" s="521"/>
      <c r="CA5" s="521"/>
      <c r="CB5" s="522"/>
      <c r="CD5" s="517" t="s">
        <v>271</v>
      </c>
      <c r="CE5" s="518"/>
      <c r="CF5" s="518"/>
      <c r="CG5" s="518"/>
      <c r="CH5" s="518"/>
      <c r="CI5" s="518"/>
      <c r="CJ5" s="518"/>
      <c r="CK5" s="518"/>
      <c r="CL5" s="518"/>
      <c r="CM5" s="518"/>
      <c r="CN5" s="518"/>
      <c r="CO5" s="518"/>
      <c r="CP5" s="518"/>
      <c r="CQ5" s="519"/>
      <c r="CR5" s="517" t="s">
        <v>275</v>
      </c>
      <c r="CS5" s="518"/>
      <c r="CT5" s="518"/>
      <c r="CU5" s="518"/>
      <c r="CV5" s="518"/>
      <c r="CW5" s="518"/>
      <c r="CX5" s="518"/>
      <c r="CY5" s="519"/>
      <c r="CZ5" s="517" t="s">
        <v>269</v>
      </c>
      <c r="DA5" s="518"/>
      <c r="DB5" s="518"/>
      <c r="DC5" s="519"/>
      <c r="DD5" s="517" t="s">
        <v>276</v>
      </c>
      <c r="DE5" s="518"/>
      <c r="DF5" s="518"/>
      <c r="DG5" s="518"/>
      <c r="DH5" s="518"/>
      <c r="DI5" s="518"/>
      <c r="DJ5" s="518"/>
      <c r="DK5" s="518"/>
      <c r="DL5" s="518"/>
      <c r="DM5" s="518"/>
      <c r="DN5" s="518"/>
      <c r="DO5" s="518"/>
      <c r="DP5" s="519"/>
      <c r="DQ5" s="517" t="s">
        <v>277</v>
      </c>
      <c r="DR5" s="518"/>
      <c r="DS5" s="518"/>
      <c r="DT5" s="518"/>
      <c r="DU5" s="518"/>
      <c r="DV5" s="518"/>
      <c r="DW5" s="518"/>
      <c r="DX5" s="518"/>
      <c r="DY5" s="518"/>
      <c r="DZ5" s="518"/>
      <c r="EA5" s="518"/>
      <c r="EB5" s="518"/>
      <c r="EC5" s="519"/>
    </row>
    <row r="6" spans="2:143" ht="11.25" customHeight="1" x14ac:dyDescent="0.15">
      <c r="B6" s="552" t="s">
        <v>354</v>
      </c>
      <c r="C6" s="553"/>
      <c r="D6" s="553"/>
      <c r="E6" s="553"/>
      <c r="F6" s="553"/>
      <c r="G6" s="553"/>
      <c r="H6" s="553"/>
      <c r="I6" s="553"/>
      <c r="J6" s="553"/>
      <c r="K6" s="553"/>
      <c r="L6" s="553"/>
      <c r="M6" s="553"/>
      <c r="N6" s="553"/>
      <c r="O6" s="553"/>
      <c r="P6" s="553"/>
      <c r="Q6" s="554"/>
      <c r="R6" s="526">
        <v>160859</v>
      </c>
      <c r="S6" s="527"/>
      <c r="T6" s="527"/>
      <c r="U6" s="527"/>
      <c r="V6" s="527"/>
      <c r="W6" s="527"/>
      <c r="X6" s="527"/>
      <c r="Y6" s="528"/>
      <c r="Z6" s="529">
        <v>1</v>
      </c>
      <c r="AA6" s="529"/>
      <c r="AB6" s="529"/>
      <c r="AC6" s="529"/>
      <c r="AD6" s="521">
        <v>160859</v>
      </c>
      <c r="AE6" s="521"/>
      <c r="AF6" s="521"/>
      <c r="AG6" s="521"/>
      <c r="AH6" s="521"/>
      <c r="AI6" s="521"/>
      <c r="AJ6" s="521"/>
      <c r="AK6" s="521"/>
      <c r="AL6" s="533">
        <v>1.8</v>
      </c>
      <c r="AM6" s="534"/>
      <c r="AN6" s="534"/>
      <c r="AO6" s="535"/>
      <c r="AP6" s="552" t="s">
        <v>355</v>
      </c>
      <c r="AQ6" s="553"/>
      <c r="AR6" s="553"/>
      <c r="AS6" s="553"/>
      <c r="AT6" s="553"/>
      <c r="AU6" s="553"/>
      <c r="AV6" s="553"/>
      <c r="AW6" s="553"/>
      <c r="AX6" s="553"/>
      <c r="AY6" s="553"/>
      <c r="AZ6" s="553"/>
      <c r="BA6" s="553"/>
      <c r="BB6" s="553"/>
      <c r="BC6" s="553"/>
      <c r="BD6" s="553"/>
      <c r="BE6" s="553"/>
      <c r="BF6" s="554"/>
      <c r="BG6" s="526">
        <v>3633627</v>
      </c>
      <c r="BH6" s="527"/>
      <c r="BI6" s="527"/>
      <c r="BJ6" s="527"/>
      <c r="BK6" s="527"/>
      <c r="BL6" s="527"/>
      <c r="BM6" s="527"/>
      <c r="BN6" s="528"/>
      <c r="BO6" s="529">
        <v>99.8</v>
      </c>
      <c r="BP6" s="529"/>
      <c r="BQ6" s="529"/>
      <c r="BR6" s="529"/>
      <c r="BS6" s="521">
        <v>32055</v>
      </c>
      <c r="BT6" s="521"/>
      <c r="BU6" s="521"/>
      <c r="BV6" s="521"/>
      <c r="BW6" s="521"/>
      <c r="BX6" s="521"/>
      <c r="BY6" s="521"/>
      <c r="BZ6" s="521"/>
      <c r="CA6" s="521"/>
      <c r="CB6" s="522"/>
      <c r="CD6" s="523" t="s">
        <v>278</v>
      </c>
      <c r="CE6" s="524"/>
      <c r="CF6" s="524"/>
      <c r="CG6" s="524"/>
      <c r="CH6" s="524"/>
      <c r="CI6" s="524"/>
      <c r="CJ6" s="524"/>
      <c r="CK6" s="524"/>
      <c r="CL6" s="524"/>
      <c r="CM6" s="524"/>
      <c r="CN6" s="524"/>
      <c r="CO6" s="524"/>
      <c r="CP6" s="524"/>
      <c r="CQ6" s="525"/>
      <c r="CR6" s="526">
        <v>130439</v>
      </c>
      <c r="CS6" s="527"/>
      <c r="CT6" s="527"/>
      <c r="CU6" s="527"/>
      <c r="CV6" s="527"/>
      <c r="CW6" s="527"/>
      <c r="CX6" s="527"/>
      <c r="CY6" s="528"/>
      <c r="CZ6" s="529">
        <v>0.8</v>
      </c>
      <c r="DA6" s="529"/>
      <c r="DB6" s="529"/>
      <c r="DC6" s="529"/>
      <c r="DD6" s="550" t="s">
        <v>356</v>
      </c>
      <c r="DE6" s="527"/>
      <c r="DF6" s="527"/>
      <c r="DG6" s="527"/>
      <c r="DH6" s="527"/>
      <c r="DI6" s="527"/>
      <c r="DJ6" s="527"/>
      <c r="DK6" s="527"/>
      <c r="DL6" s="527"/>
      <c r="DM6" s="527"/>
      <c r="DN6" s="527"/>
      <c r="DO6" s="527"/>
      <c r="DP6" s="528"/>
      <c r="DQ6" s="550">
        <v>130439</v>
      </c>
      <c r="DR6" s="527"/>
      <c r="DS6" s="527"/>
      <c r="DT6" s="527"/>
      <c r="DU6" s="527"/>
      <c r="DV6" s="527"/>
      <c r="DW6" s="527"/>
      <c r="DX6" s="527"/>
      <c r="DY6" s="527"/>
      <c r="DZ6" s="527"/>
      <c r="EA6" s="527"/>
      <c r="EB6" s="527"/>
      <c r="EC6" s="551"/>
    </row>
    <row r="7" spans="2:143" ht="11.25" customHeight="1" x14ac:dyDescent="0.15">
      <c r="B7" s="552" t="s">
        <v>279</v>
      </c>
      <c r="C7" s="553"/>
      <c r="D7" s="553"/>
      <c r="E7" s="553"/>
      <c r="F7" s="553"/>
      <c r="G7" s="553"/>
      <c r="H7" s="553"/>
      <c r="I7" s="553"/>
      <c r="J7" s="553"/>
      <c r="K7" s="553"/>
      <c r="L7" s="553"/>
      <c r="M7" s="553"/>
      <c r="N7" s="553"/>
      <c r="O7" s="553"/>
      <c r="P7" s="553"/>
      <c r="Q7" s="554"/>
      <c r="R7" s="526">
        <v>12275</v>
      </c>
      <c r="S7" s="527"/>
      <c r="T7" s="527"/>
      <c r="U7" s="527"/>
      <c r="V7" s="527"/>
      <c r="W7" s="527"/>
      <c r="X7" s="527"/>
      <c r="Y7" s="528"/>
      <c r="Z7" s="529">
        <v>0.1</v>
      </c>
      <c r="AA7" s="529"/>
      <c r="AB7" s="529"/>
      <c r="AC7" s="529"/>
      <c r="AD7" s="521">
        <v>12275</v>
      </c>
      <c r="AE7" s="521"/>
      <c r="AF7" s="521"/>
      <c r="AG7" s="521"/>
      <c r="AH7" s="521"/>
      <c r="AI7" s="521"/>
      <c r="AJ7" s="521"/>
      <c r="AK7" s="521"/>
      <c r="AL7" s="533">
        <v>0.1</v>
      </c>
      <c r="AM7" s="534"/>
      <c r="AN7" s="534"/>
      <c r="AO7" s="535"/>
      <c r="AP7" s="552" t="s">
        <v>357</v>
      </c>
      <c r="AQ7" s="553"/>
      <c r="AR7" s="553"/>
      <c r="AS7" s="553"/>
      <c r="AT7" s="553"/>
      <c r="AU7" s="553"/>
      <c r="AV7" s="553"/>
      <c r="AW7" s="553"/>
      <c r="AX7" s="553"/>
      <c r="AY7" s="553"/>
      <c r="AZ7" s="553"/>
      <c r="BA7" s="553"/>
      <c r="BB7" s="553"/>
      <c r="BC7" s="553"/>
      <c r="BD7" s="553"/>
      <c r="BE7" s="553"/>
      <c r="BF7" s="554"/>
      <c r="BG7" s="526">
        <v>1337263</v>
      </c>
      <c r="BH7" s="527"/>
      <c r="BI7" s="527"/>
      <c r="BJ7" s="527"/>
      <c r="BK7" s="527"/>
      <c r="BL7" s="527"/>
      <c r="BM7" s="527"/>
      <c r="BN7" s="528"/>
      <c r="BO7" s="529">
        <v>36.700000000000003</v>
      </c>
      <c r="BP7" s="529"/>
      <c r="BQ7" s="529"/>
      <c r="BR7" s="529"/>
      <c r="BS7" s="521">
        <v>32055</v>
      </c>
      <c r="BT7" s="521"/>
      <c r="BU7" s="521"/>
      <c r="BV7" s="521"/>
      <c r="BW7" s="521"/>
      <c r="BX7" s="521"/>
      <c r="BY7" s="521"/>
      <c r="BZ7" s="521"/>
      <c r="CA7" s="521"/>
      <c r="CB7" s="522"/>
      <c r="CD7" s="530" t="s">
        <v>280</v>
      </c>
      <c r="CE7" s="531"/>
      <c r="CF7" s="531"/>
      <c r="CG7" s="531"/>
      <c r="CH7" s="531"/>
      <c r="CI7" s="531"/>
      <c r="CJ7" s="531"/>
      <c r="CK7" s="531"/>
      <c r="CL7" s="531"/>
      <c r="CM7" s="531"/>
      <c r="CN7" s="531"/>
      <c r="CO7" s="531"/>
      <c r="CP7" s="531"/>
      <c r="CQ7" s="532"/>
      <c r="CR7" s="526">
        <v>1826287</v>
      </c>
      <c r="CS7" s="527"/>
      <c r="CT7" s="527"/>
      <c r="CU7" s="527"/>
      <c r="CV7" s="527"/>
      <c r="CW7" s="527"/>
      <c r="CX7" s="527"/>
      <c r="CY7" s="528"/>
      <c r="CZ7" s="529">
        <v>11.7</v>
      </c>
      <c r="DA7" s="529"/>
      <c r="DB7" s="529"/>
      <c r="DC7" s="529"/>
      <c r="DD7" s="550">
        <v>39429</v>
      </c>
      <c r="DE7" s="527"/>
      <c r="DF7" s="527"/>
      <c r="DG7" s="527"/>
      <c r="DH7" s="527"/>
      <c r="DI7" s="527"/>
      <c r="DJ7" s="527"/>
      <c r="DK7" s="527"/>
      <c r="DL7" s="527"/>
      <c r="DM7" s="527"/>
      <c r="DN7" s="527"/>
      <c r="DO7" s="527"/>
      <c r="DP7" s="528"/>
      <c r="DQ7" s="550">
        <v>1399305</v>
      </c>
      <c r="DR7" s="527"/>
      <c r="DS7" s="527"/>
      <c r="DT7" s="527"/>
      <c r="DU7" s="527"/>
      <c r="DV7" s="527"/>
      <c r="DW7" s="527"/>
      <c r="DX7" s="527"/>
      <c r="DY7" s="527"/>
      <c r="DZ7" s="527"/>
      <c r="EA7" s="527"/>
      <c r="EB7" s="527"/>
      <c r="EC7" s="551"/>
    </row>
    <row r="8" spans="2:143" ht="11.25" customHeight="1" x14ac:dyDescent="0.15">
      <c r="B8" s="552" t="s">
        <v>358</v>
      </c>
      <c r="C8" s="553"/>
      <c r="D8" s="553"/>
      <c r="E8" s="553"/>
      <c r="F8" s="553"/>
      <c r="G8" s="553"/>
      <c r="H8" s="553"/>
      <c r="I8" s="553"/>
      <c r="J8" s="553"/>
      <c r="K8" s="553"/>
      <c r="L8" s="553"/>
      <c r="M8" s="553"/>
      <c r="N8" s="553"/>
      <c r="O8" s="553"/>
      <c r="P8" s="553"/>
      <c r="Q8" s="554"/>
      <c r="R8" s="526">
        <v>4376</v>
      </c>
      <c r="S8" s="527"/>
      <c r="T8" s="527"/>
      <c r="U8" s="527"/>
      <c r="V8" s="527"/>
      <c r="W8" s="527"/>
      <c r="X8" s="527"/>
      <c r="Y8" s="528"/>
      <c r="Z8" s="529">
        <v>0</v>
      </c>
      <c r="AA8" s="529"/>
      <c r="AB8" s="529"/>
      <c r="AC8" s="529"/>
      <c r="AD8" s="521">
        <v>4376</v>
      </c>
      <c r="AE8" s="521"/>
      <c r="AF8" s="521"/>
      <c r="AG8" s="521"/>
      <c r="AH8" s="521"/>
      <c r="AI8" s="521"/>
      <c r="AJ8" s="521"/>
      <c r="AK8" s="521"/>
      <c r="AL8" s="533">
        <v>0</v>
      </c>
      <c r="AM8" s="534"/>
      <c r="AN8" s="534"/>
      <c r="AO8" s="535"/>
      <c r="AP8" s="552" t="s">
        <v>359</v>
      </c>
      <c r="AQ8" s="553"/>
      <c r="AR8" s="553"/>
      <c r="AS8" s="553"/>
      <c r="AT8" s="553"/>
      <c r="AU8" s="553"/>
      <c r="AV8" s="553"/>
      <c r="AW8" s="553"/>
      <c r="AX8" s="553"/>
      <c r="AY8" s="553"/>
      <c r="AZ8" s="553"/>
      <c r="BA8" s="553"/>
      <c r="BB8" s="553"/>
      <c r="BC8" s="553"/>
      <c r="BD8" s="553"/>
      <c r="BE8" s="553"/>
      <c r="BF8" s="554"/>
      <c r="BG8" s="526">
        <v>45643</v>
      </c>
      <c r="BH8" s="527"/>
      <c r="BI8" s="527"/>
      <c r="BJ8" s="527"/>
      <c r="BK8" s="527"/>
      <c r="BL8" s="527"/>
      <c r="BM8" s="527"/>
      <c r="BN8" s="528"/>
      <c r="BO8" s="529">
        <v>1.3</v>
      </c>
      <c r="BP8" s="529"/>
      <c r="BQ8" s="529"/>
      <c r="BR8" s="529"/>
      <c r="BS8" s="521" t="s">
        <v>356</v>
      </c>
      <c r="BT8" s="521"/>
      <c r="BU8" s="521"/>
      <c r="BV8" s="521"/>
      <c r="BW8" s="521"/>
      <c r="BX8" s="521"/>
      <c r="BY8" s="521"/>
      <c r="BZ8" s="521"/>
      <c r="CA8" s="521"/>
      <c r="CB8" s="522"/>
      <c r="CD8" s="530" t="s">
        <v>281</v>
      </c>
      <c r="CE8" s="531"/>
      <c r="CF8" s="531"/>
      <c r="CG8" s="531"/>
      <c r="CH8" s="531"/>
      <c r="CI8" s="531"/>
      <c r="CJ8" s="531"/>
      <c r="CK8" s="531"/>
      <c r="CL8" s="531"/>
      <c r="CM8" s="531"/>
      <c r="CN8" s="531"/>
      <c r="CO8" s="531"/>
      <c r="CP8" s="531"/>
      <c r="CQ8" s="532"/>
      <c r="CR8" s="526">
        <v>3588424</v>
      </c>
      <c r="CS8" s="527"/>
      <c r="CT8" s="527"/>
      <c r="CU8" s="527"/>
      <c r="CV8" s="527"/>
      <c r="CW8" s="527"/>
      <c r="CX8" s="527"/>
      <c r="CY8" s="528"/>
      <c r="CZ8" s="529">
        <v>23</v>
      </c>
      <c r="DA8" s="529"/>
      <c r="DB8" s="529"/>
      <c r="DC8" s="529"/>
      <c r="DD8" s="550">
        <v>63686</v>
      </c>
      <c r="DE8" s="527"/>
      <c r="DF8" s="527"/>
      <c r="DG8" s="527"/>
      <c r="DH8" s="527"/>
      <c r="DI8" s="527"/>
      <c r="DJ8" s="527"/>
      <c r="DK8" s="527"/>
      <c r="DL8" s="527"/>
      <c r="DM8" s="527"/>
      <c r="DN8" s="527"/>
      <c r="DO8" s="527"/>
      <c r="DP8" s="528"/>
      <c r="DQ8" s="550">
        <v>2064346</v>
      </c>
      <c r="DR8" s="527"/>
      <c r="DS8" s="527"/>
      <c r="DT8" s="527"/>
      <c r="DU8" s="527"/>
      <c r="DV8" s="527"/>
      <c r="DW8" s="527"/>
      <c r="DX8" s="527"/>
      <c r="DY8" s="527"/>
      <c r="DZ8" s="527"/>
      <c r="EA8" s="527"/>
      <c r="EB8" s="527"/>
      <c r="EC8" s="551"/>
    </row>
    <row r="9" spans="2:143" ht="11.25" customHeight="1" x14ac:dyDescent="0.15">
      <c r="B9" s="552" t="s">
        <v>360</v>
      </c>
      <c r="C9" s="553"/>
      <c r="D9" s="553"/>
      <c r="E9" s="553"/>
      <c r="F9" s="553"/>
      <c r="G9" s="553"/>
      <c r="H9" s="553"/>
      <c r="I9" s="553"/>
      <c r="J9" s="553"/>
      <c r="K9" s="553"/>
      <c r="L9" s="553"/>
      <c r="M9" s="553"/>
      <c r="N9" s="553"/>
      <c r="O9" s="553"/>
      <c r="P9" s="553"/>
      <c r="Q9" s="554"/>
      <c r="R9" s="526">
        <v>1446</v>
      </c>
      <c r="S9" s="527"/>
      <c r="T9" s="527"/>
      <c r="U9" s="527"/>
      <c r="V9" s="527"/>
      <c r="W9" s="527"/>
      <c r="X9" s="527"/>
      <c r="Y9" s="528"/>
      <c r="Z9" s="529">
        <v>0</v>
      </c>
      <c r="AA9" s="529"/>
      <c r="AB9" s="529"/>
      <c r="AC9" s="529"/>
      <c r="AD9" s="521">
        <v>1446</v>
      </c>
      <c r="AE9" s="521"/>
      <c r="AF9" s="521"/>
      <c r="AG9" s="521"/>
      <c r="AH9" s="521"/>
      <c r="AI9" s="521"/>
      <c r="AJ9" s="521"/>
      <c r="AK9" s="521"/>
      <c r="AL9" s="533">
        <v>0</v>
      </c>
      <c r="AM9" s="534"/>
      <c r="AN9" s="534"/>
      <c r="AO9" s="535"/>
      <c r="AP9" s="552" t="s">
        <v>361</v>
      </c>
      <c r="AQ9" s="553"/>
      <c r="AR9" s="553"/>
      <c r="AS9" s="553"/>
      <c r="AT9" s="553"/>
      <c r="AU9" s="553"/>
      <c r="AV9" s="553"/>
      <c r="AW9" s="553"/>
      <c r="AX9" s="553"/>
      <c r="AY9" s="553"/>
      <c r="AZ9" s="553"/>
      <c r="BA9" s="553"/>
      <c r="BB9" s="553"/>
      <c r="BC9" s="553"/>
      <c r="BD9" s="553"/>
      <c r="BE9" s="553"/>
      <c r="BF9" s="554"/>
      <c r="BG9" s="526">
        <v>1000440</v>
      </c>
      <c r="BH9" s="527"/>
      <c r="BI9" s="527"/>
      <c r="BJ9" s="527"/>
      <c r="BK9" s="527"/>
      <c r="BL9" s="527"/>
      <c r="BM9" s="527"/>
      <c r="BN9" s="528"/>
      <c r="BO9" s="529">
        <v>27.5</v>
      </c>
      <c r="BP9" s="529"/>
      <c r="BQ9" s="529"/>
      <c r="BR9" s="529"/>
      <c r="BS9" s="521" t="s">
        <v>356</v>
      </c>
      <c r="BT9" s="521"/>
      <c r="BU9" s="521"/>
      <c r="BV9" s="521"/>
      <c r="BW9" s="521"/>
      <c r="BX9" s="521"/>
      <c r="BY9" s="521"/>
      <c r="BZ9" s="521"/>
      <c r="CA9" s="521"/>
      <c r="CB9" s="522"/>
      <c r="CD9" s="530" t="s">
        <v>282</v>
      </c>
      <c r="CE9" s="531"/>
      <c r="CF9" s="531"/>
      <c r="CG9" s="531"/>
      <c r="CH9" s="531"/>
      <c r="CI9" s="531"/>
      <c r="CJ9" s="531"/>
      <c r="CK9" s="531"/>
      <c r="CL9" s="531"/>
      <c r="CM9" s="531"/>
      <c r="CN9" s="531"/>
      <c r="CO9" s="531"/>
      <c r="CP9" s="531"/>
      <c r="CQ9" s="532"/>
      <c r="CR9" s="526">
        <v>1102246</v>
      </c>
      <c r="CS9" s="527"/>
      <c r="CT9" s="527"/>
      <c r="CU9" s="527"/>
      <c r="CV9" s="527"/>
      <c r="CW9" s="527"/>
      <c r="CX9" s="527"/>
      <c r="CY9" s="528"/>
      <c r="CZ9" s="529">
        <v>7.1</v>
      </c>
      <c r="DA9" s="529"/>
      <c r="DB9" s="529"/>
      <c r="DC9" s="529"/>
      <c r="DD9" s="550">
        <v>5760</v>
      </c>
      <c r="DE9" s="527"/>
      <c r="DF9" s="527"/>
      <c r="DG9" s="527"/>
      <c r="DH9" s="527"/>
      <c r="DI9" s="527"/>
      <c r="DJ9" s="527"/>
      <c r="DK9" s="527"/>
      <c r="DL9" s="527"/>
      <c r="DM9" s="527"/>
      <c r="DN9" s="527"/>
      <c r="DO9" s="527"/>
      <c r="DP9" s="528"/>
      <c r="DQ9" s="550">
        <v>858953</v>
      </c>
      <c r="DR9" s="527"/>
      <c r="DS9" s="527"/>
      <c r="DT9" s="527"/>
      <c r="DU9" s="527"/>
      <c r="DV9" s="527"/>
      <c r="DW9" s="527"/>
      <c r="DX9" s="527"/>
      <c r="DY9" s="527"/>
      <c r="DZ9" s="527"/>
      <c r="EA9" s="527"/>
      <c r="EB9" s="527"/>
      <c r="EC9" s="551"/>
    </row>
    <row r="10" spans="2:143" ht="11.25" customHeight="1" x14ac:dyDescent="0.15">
      <c r="B10" s="552" t="s">
        <v>283</v>
      </c>
      <c r="C10" s="553"/>
      <c r="D10" s="553"/>
      <c r="E10" s="553"/>
      <c r="F10" s="553"/>
      <c r="G10" s="553"/>
      <c r="H10" s="553"/>
      <c r="I10" s="553"/>
      <c r="J10" s="553"/>
      <c r="K10" s="553"/>
      <c r="L10" s="553"/>
      <c r="M10" s="553"/>
      <c r="N10" s="553"/>
      <c r="O10" s="553"/>
      <c r="P10" s="553"/>
      <c r="Q10" s="554"/>
      <c r="R10" s="526">
        <v>301789</v>
      </c>
      <c r="S10" s="527"/>
      <c r="T10" s="527"/>
      <c r="U10" s="527"/>
      <c r="V10" s="527"/>
      <c r="W10" s="527"/>
      <c r="X10" s="527"/>
      <c r="Y10" s="528"/>
      <c r="Z10" s="529">
        <v>1.8</v>
      </c>
      <c r="AA10" s="529"/>
      <c r="AB10" s="529"/>
      <c r="AC10" s="529"/>
      <c r="AD10" s="521">
        <v>301789</v>
      </c>
      <c r="AE10" s="521"/>
      <c r="AF10" s="521"/>
      <c r="AG10" s="521"/>
      <c r="AH10" s="521"/>
      <c r="AI10" s="521"/>
      <c r="AJ10" s="521"/>
      <c r="AK10" s="521"/>
      <c r="AL10" s="533">
        <v>3.4</v>
      </c>
      <c r="AM10" s="534"/>
      <c r="AN10" s="534"/>
      <c r="AO10" s="535"/>
      <c r="AP10" s="552" t="s">
        <v>362</v>
      </c>
      <c r="AQ10" s="553"/>
      <c r="AR10" s="553"/>
      <c r="AS10" s="553"/>
      <c r="AT10" s="553"/>
      <c r="AU10" s="553"/>
      <c r="AV10" s="553"/>
      <c r="AW10" s="553"/>
      <c r="AX10" s="553"/>
      <c r="AY10" s="553"/>
      <c r="AZ10" s="553"/>
      <c r="BA10" s="553"/>
      <c r="BB10" s="553"/>
      <c r="BC10" s="553"/>
      <c r="BD10" s="553"/>
      <c r="BE10" s="553"/>
      <c r="BF10" s="554"/>
      <c r="BG10" s="526">
        <v>81688</v>
      </c>
      <c r="BH10" s="527"/>
      <c r="BI10" s="527"/>
      <c r="BJ10" s="527"/>
      <c r="BK10" s="527"/>
      <c r="BL10" s="527"/>
      <c r="BM10" s="527"/>
      <c r="BN10" s="528"/>
      <c r="BO10" s="529">
        <v>2.2000000000000002</v>
      </c>
      <c r="BP10" s="529"/>
      <c r="BQ10" s="529"/>
      <c r="BR10" s="529"/>
      <c r="BS10" s="521" t="s">
        <v>356</v>
      </c>
      <c r="BT10" s="521"/>
      <c r="BU10" s="521"/>
      <c r="BV10" s="521"/>
      <c r="BW10" s="521"/>
      <c r="BX10" s="521"/>
      <c r="BY10" s="521"/>
      <c r="BZ10" s="521"/>
      <c r="CA10" s="521"/>
      <c r="CB10" s="522"/>
      <c r="CD10" s="530" t="s">
        <v>284</v>
      </c>
      <c r="CE10" s="531"/>
      <c r="CF10" s="531"/>
      <c r="CG10" s="531"/>
      <c r="CH10" s="531"/>
      <c r="CI10" s="531"/>
      <c r="CJ10" s="531"/>
      <c r="CK10" s="531"/>
      <c r="CL10" s="531"/>
      <c r="CM10" s="531"/>
      <c r="CN10" s="531"/>
      <c r="CO10" s="531"/>
      <c r="CP10" s="531"/>
      <c r="CQ10" s="532"/>
      <c r="CR10" s="526">
        <v>204263</v>
      </c>
      <c r="CS10" s="527"/>
      <c r="CT10" s="527"/>
      <c r="CU10" s="527"/>
      <c r="CV10" s="527"/>
      <c r="CW10" s="527"/>
      <c r="CX10" s="527"/>
      <c r="CY10" s="528"/>
      <c r="CZ10" s="529">
        <v>1.3</v>
      </c>
      <c r="DA10" s="529"/>
      <c r="DB10" s="529"/>
      <c r="DC10" s="529"/>
      <c r="DD10" s="550" t="s">
        <v>356</v>
      </c>
      <c r="DE10" s="527"/>
      <c r="DF10" s="527"/>
      <c r="DG10" s="527"/>
      <c r="DH10" s="527"/>
      <c r="DI10" s="527"/>
      <c r="DJ10" s="527"/>
      <c r="DK10" s="527"/>
      <c r="DL10" s="527"/>
      <c r="DM10" s="527"/>
      <c r="DN10" s="527"/>
      <c r="DO10" s="527"/>
      <c r="DP10" s="528"/>
      <c r="DQ10" s="550">
        <v>2353</v>
      </c>
      <c r="DR10" s="527"/>
      <c r="DS10" s="527"/>
      <c r="DT10" s="527"/>
      <c r="DU10" s="527"/>
      <c r="DV10" s="527"/>
      <c r="DW10" s="527"/>
      <c r="DX10" s="527"/>
      <c r="DY10" s="527"/>
      <c r="DZ10" s="527"/>
      <c r="EA10" s="527"/>
      <c r="EB10" s="527"/>
      <c r="EC10" s="551"/>
    </row>
    <row r="11" spans="2:143" ht="11.25" customHeight="1" x14ac:dyDescent="0.15">
      <c r="B11" s="552" t="s">
        <v>285</v>
      </c>
      <c r="C11" s="553"/>
      <c r="D11" s="553"/>
      <c r="E11" s="553"/>
      <c r="F11" s="553"/>
      <c r="G11" s="553"/>
      <c r="H11" s="553"/>
      <c r="I11" s="553"/>
      <c r="J11" s="553"/>
      <c r="K11" s="553"/>
      <c r="L11" s="553"/>
      <c r="M11" s="553"/>
      <c r="N11" s="553"/>
      <c r="O11" s="553"/>
      <c r="P11" s="553"/>
      <c r="Q11" s="554"/>
      <c r="R11" s="526">
        <v>41367</v>
      </c>
      <c r="S11" s="527"/>
      <c r="T11" s="527"/>
      <c r="U11" s="527"/>
      <c r="V11" s="527"/>
      <c r="W11" s="527"/>
      <c r="X11" s="527"/>
      <c r="Y11" s="528"/>
      <c r="Z11" s="529">
        <v>0.3</v>
      </c>
      <c r="AA11" s="529"/>
      <c r="AB11" s="529"/>
      <c r="AC11" s="529"/>
      <c r="AD11" s="521">
        <v>41367</v>
      </c>
      <c r="AE11" s="521"/>
      <c r="AF11" s="521"/>
      <c r="AG11" s="521"/>
      <c r="AH11" s="521"/>
      <c r="AI11" s="521"/>
      <c r="AJ11" s="521"/>
      <c r="AK11" s="521"/>
      <c r="AL11" s="533">
        <v>0.5</v>
      </c>
      <c r="AM11" s="534"/>
      <c r="AN11" s="534"/>
      <c r="AO11" s="535"/>
      <c r="AP11" s="552" t="s">
        <v>363</v>
      </c>
      <c r="AQ11" s="553"/>
      <c r="AR11" s="553"/>
      <c r="AS11" s="553"/>
      <c r="AT11" s="553"/>
      <c r="AU11" s="553"/>
      <c r="AV11" s="553"/>
      <c r="AW11" s="553"/>
      <c r="AX11" s="553"/>
      <c r="AY11" s="553"/>
      <c r="AZ11" s="553"/>
      <c r="BA11" s="553"/>
      <c r="BB11" s="553"/>
      <c r="BC11" s="553"/>
      <c r="BD11" s="553"/>
      <c r="BE11" s="553"/>
      <c r="BF11" s="554"/>
      <c r="BG11" s="526">
        <v>209492</v>
      </c>
      <c r="BH11" s="527"/>
      <c r="BI11" s="527"/>
      <c r="BJ11" s="527"/>
      <c r="BK11" s="527"/>
      <c r="BL11" s="527"/>
      <c r="BM11" s="527"/>
      <c r="BN11" s="528"/>
      <c r="BO11" s="529">
        <v>5.8</v>
      </c>
      <c r="BP11" s="529"/>
      <c r="BQ11" s="529"/>
      <c r="BR11" s="529"/>
      <c r="BS11" s="521">
        <v>32055</v>
      </c>
      <c r="BT11" s="521"/>
      <c r="BU11" s="521"/>
      <c r="BV11" s="521"/>
      <c r="BW11" s="521"/>
      <c r="BX11" s="521"/>
      <c r="BY11" s="521"/>
      <c r="BZ11" s="521"/>
      <c r="CA11" s="521"/>
      <c r="CB11" s="522"/>
      <c r="CD11" s="530" t="s">
        <v>286</v>
      </c>
      <c r="CE11" s="531"/>
      <c r="CF11" s="531"/>
      <c r="CG11" s="531"/>
      <c r="CH11" s="531"/>
      <c r="CI11" s="531"/>
      <c r="CJ11" s="531"/>
      <c r="CK11" s="531"/>
      <c r="CL11" s="531"/>
      <c r="CM11" s="531"/>
      <c r="CN11" s="531"/>
      <c r="CO11" s="531"/>
      <c r="CP11" s="531"/>
      <c r="CQ11" s="532"/>
      <c r="CR11" s="526">
        <v>1014195</v>
      </c>
      <c r="CS11" s="527"/>
      <c r="CT11" s="527"/>
      <c r="CU11" s="527"/>
      <c r="CV11" s="527"/>
      <c r="CW11" s="527"/>
      <c r="CX11" s="527"/>
      <c r="CY11" s="528"/>
      <c r="CZ11" s="529">
        <v>6.5</v>
      </c>
      <c r="DA11" s="529"/>
      <c r="DB11" s="529"/>
      <c r="DC11" s="529"/>
      <c r="DD11" s="550">
        <v>237236</v>
      </c>
      <c r="DE11" s="527"/>
      <c r="DF11" s="527"/>
      <c r="DG11" s="527"/>
      <c r="DH11" s="527"/>
      <c r="DI11" s="527"/>
      <c r="DJ11" s="527"/>
      <c r="DK11" s="527"/>
      <c r="DL11" s="527"/>
      <c r="DM11" s="527"/>
      <c r="DN11" s="527"/>
      <c r="DO11" s="527"/>
      <c r="DP11" s="528"/>
      <c r="DQ11" s="550">
        <v>817143</v>
      </c>
      <c r="DR11" s="527"/>
      <c r="DS11" s="527"/>
      <c r="DT11" s="527"/>
      <c r="DU11" s="527"/>
      <c r="DV11" s="527"/>
      <c r="DW11" s="527"/>
      <c r="DX11" s="527"/>
      <c r="DY11" s="527"/>
      <c r="DZ11" s="527"/>
      <c r="EA11" s="527"/>
      <c r="EB11" s="527"/>
      <c r="EC11" s="551"/>
    </row>
    <row r="12" spans="2:143" ht="11.25" customHeight="1" x14ac:dyDescent="0.15">
      <c r="B12" s="552" t="s">
        <v>287</v>
      </c>
      <c r="C12" s="553"/>
      <c r="D12" s="553"/>
      <c r="E12" s="553"/>
      <c r="F12" s="553"/>
      <c r="G12" s="553"/>
      <c r="H12" s="553"/>
      <c r="I12" s="553"/>
      <c r="J12" s="553"/>
      <c r="K12" s="553"/>
      <c r="L12" s="553"/>
      <c r="M12" s="553"/>
      <c r="N12" s="553"/>
      <c r="O12" s="553"/>
      <c r="P12" s="553"/>
      <c r="Q12" s="554"/>
      <c r="R12" s="526" t="s">
        <v>356</v>
      </c>
      <c r="S12" s="527"/>
      <c r="T12" s="527"/>
      <c r="U12" s="527"/>
      <c r="V12" s="527"/>
      <c r="W12" s="527"/>
      <c r="X12" s="527"/>
      <c r="Y12" s="528"/>
      <c r="Z12" s="529" t="s">
        <v>356</v>
      </c>
      <c r="AA12" s="529"/>
      <c r="AB12" s="529"/>
      <c r="AC12" s="529"/>
      <c r="AD12" s="521" t="s">
        <v>356</v>
      </c>
      <c r="AE12" s="521"/>
      <c r="AF12" s="521"/>
      <c r="AG12" s="521"/>
      <c r="AH12" s="521"/>
      <c r="AI12" s="521"/>
      <c r="AJ12" s="521"/>
      <c r="AK12" s="521"/>
      <c r="AL12" s="533" t="s">
        <v>356</v>
      </c>
      <c r="AM12" s="534"/>
      <c r="AN12" s="534"/>
      <c r="AO12" s="535"/>
      <c r="AP12" s="552" t="s">
        <v>364</v>
      </c>
      <c r="AQ12" s="553"/>
      <c r="AR12" s="553"/>
      <c r="AS12" s="553"/>
      <c r="AT12" s="553"/>
      <c r="AU12" s="553"/>
      <c r="AV12" s="553"/>
      <c r="AW12" s="553"/>
      <c r="AX12" s="553"/>
      <c r="AY12" s="553"/>
      <c r="AZ12" s="553"/>
      <c r="BA12" s="553"/>
      <c r="BB12" s="553"/>
      <c r="BC12" s="553"/>
      <c r="BD12" s="553"/>
      <c r="BE12" s="553"/>
      <c r="BF12" s="554"/>
      <c r="BG12" s="526">
        <v>1992344</v>
      </c>
      <c r="BH12" s="527"/>
      <c r="BI12" s="527"/>
      <c r="BJ12" s="527"/>
      <c r="BK12" s="527"/>
      <c r="BL12" s="527"/>
      <c r="BM12" s="527"/>
      <c r="BN12" s="528"/>
      <c r="BO12" s="529">
        <v>54.7</v>
      </c>
      <c r="BP12" s="529"/>
      <c r="BQ12" s="529"/>
      <c r="BR12" s="529"/>
      <c r="BS12" s="521" t="s">
        <v>356</v>
      </c>
      <c r="BT12" s="521"/>
      <c r="BU12" s="521"/>
      <c r="BV12" s="521"/>
      <c r="BW12" s="521"/>
      <c r="BX12" s="521"/>
      <c r="BY12" s="521"/>
      <c r="BZ12" s="521"/>
      <c r="CA12" s="521"/>
      <c r="CB12" s="522"/>
      <c r="CD12" s="530" t="s">
        <v>288</v>
      </c>
      <c r="CE12" s="531"/>
      <c r="CF12" s="531"/>
      <c r="CG12" s="531"/>
      <c r="CH12" s="531"/>
      <c r="CI12" s="531"/>
      <c r="CJ12" s="531"/>
      <c r="CK12" s="531"/>
      <c r="CL12" s="531"/>
      <c r="CM12" s="531"/>
      <c r="CN12" s="531"/>
      <c r="CO12" s="531"/>
      <c r="CP12" s="531"/>
      <c r="CQ12" s="532"/>
      <c r="CR12" s="526">
        <v>734745</v>
      </c>
      <c r="CS12" s="527"/>
      <c r="CT12" s="527"/>
      <c r="CU12" s="527"/>
      <c r="CV12" s="527"/>
      <c r="CW12" s="527"/>
      <c r="CX12" s="527"/>
      <c r="CY12" s="528"/>
      <c r="CZ12" s="529">
        <v>4.7</v>
      </c>
      <c r="DA12" s="529"/>
      <c r="DB12" s="529"/>
      <c r="DC12" s="529"/>
      <c r="DD12" s="550">
        <v>17385</v>
      </c>
      <c r="DE12" s="527"/>
      <c r="DF12" s="527"/>
      <c r="DG12" s="527"/>
      <c r="DH12" s="527"/>
      <c r="DI12" s="527"/>
      <c r="DJ12" s="527"/>
      <c r="DK12" s="527"/>
      <c r="DL12" s="527"/>
      <c r="DM12" s="527"/>
      <c r="DN12" s="527"/>
      <c r="DO12" s="527"/>
      <c r="DP12" s="528"/>
      <c r="DQ12" s="550">
        <v>551553</v>
      </c>
      <c r="DR12" s="527"/>
      <c r="DS12" s="527"/>
      <c r="DT12" s="527"/>
      <c r="DU12" s="527"/>
      <c r="DV12" s="527"/>
      <c r="DW12" s="527"/>
      <c r="DX12" s="527"/>
      <c r="DY12" s="527"/>
      <c r="DZ12" s="527"/>
      <c r="EA12" s="527"/>
      <c r="EB12" s="527"/>
      <c r="EC12" s="551"/>
    </row>
    <row r="13" spans="2:143" ht="11.25" customHeight="1" x14ac:dyDescent="0.15">
      <c r="B13" s="552" t="s">
        <v>289</v>
      </c>
      <c r="C13" s="553"/>
      <c r="D13" s="553"/>
      <c r="E13" s="553"/>
      <c r="F13" s="553"/>
      <c r="G13" s="553"/>
      <c r="H13" s="553"/>
      <c r="I13" s="553"/>
      <c r="J13" s="553"/>
      <c r="K13" s="553"/>
      <c r="L13" s="553"/>
      <c r="M13" s="553"/>
      <c r="N13" s="553"/>
      <c r="O13" s="553"/>
      <c r="P13" s="553"/>
      <c r="Q13" s="554"/>
      <c r="R13" s="526">
        <v>37649</v>
      </c>
      <c r="S13" s="527"/>
      <c r="T13" s="527"/>
      <c r="U13" s="527"/>
      <c r="V13" s="527"/>
      <c r="W13" s="527"/>
      <c r="X13" s="527"/>
      <c r="Y13" s="528"/>
      <c r="Z13" s="529">
        <v>0.2</v>
      </c>
      <c r="AA13" s="529"/>
      <c r="AB13" s="529"/>
      <c r="AC13" s="529"/>
      <c r="AD13" s="521">
        <v>37649</v>
      </c>
      <c r="AE13" s="521"/>
      <c r="AF13" s="521"/>
      <c r="AG13" s="521"/>
      <c r="AH13" s="521"/>
      <c r="AI13" s="521"/>
      <c r="AJ13" s="521"/>
      <c r="AK13" s="521"/>
      <c r="AL13" s="533">
        <v>0.4</v>
      </c>
      <c r="AM13" s="534"/>
      <c r="AN13" s="534"/>
      <c r="AO13" s="535"/>
      <c r="AP13" s="552" t="s">
        <v>365</v>
      </c>
      <c r="AQ13" s="553"/>
      <c r="AR13" s="553"/>
      <c r="AS13" s="553"/>
      <c r="AT13" s="553"/>
      <c r="AU13" s="553"/>
      <c r="AV13" s="553"/>
      <c r="AW13" s="553"/>
      <c r="AX13" s="553"/>
      <c r="AY13" s="553"/>
      <c r="AZ13" s="553"/>
      <c r="BA13" s="553"/>
      <c r="BB13" s="553"/>
      <c r="BC13" s="553"/>
      <c r="BD13" s="553"/>
      <c r="BE13" s="553"/>
      <c r="BF13" s="554"/>
      <c r="BG13" s="526">
        <v>1968393</v>
      </c>
      <c r="BH13" s="527"/>
      <c r="BI13" s="527"/>
      <c r="BJ13" s="527"/>
      <c r="BK13" s="527"/>
      <c r="BL13" s="527"/>
      <c r="BM13" s="527"/>
      <c r="BN13" s="528"/>
      <c r="BO13" s="529">
        <v>54.1</v>
      </c>
      <c r="BP13" s="529"/>
      <c r="BQ13" s="529"/>
      <c r="BR13" s="529"/>
      <c r="BS13" s="521" t="s">
        <v>356</v>
      </c>
      <c r="BT13" s="521"/>
      <c r="BU13" s="521"/>
      <c r="BV13" s="521"/>
      <c r="BW13" s="521"/>
      <c r="BX13" s="521"/>
      <c r="BY13" s="521"/>
      <c r="BZ13" s="521"/>
      <c r="CA13" s="521"/>
      <c r="CB13" s="522"/>
      <c r="CD13" s="530" t="s">
        <v>290</v>
      </c>
      <c r="CE13" s="531"/>
      <c r="CF13" s="531"/>
      <c r="CG13" s="531"/>
      <c r="CH13" s="531"/>
      <c r="CI13" s="531"/>
      <c r="CJ13" s="531"/>
      <c r="CK13" s="531"/>
      <c r="CL13" s="531"/>
      <c r="CM13" s="531"/>
      <c r="CN13" s="531"/>
      <c r="CO13" s="531"/>
      <c r="CP13" s="531"/>
      <c r="CQ13" s="532"/>
      <c r="CR13" s="526">
        <v>1305631</v>
      </c>
      <c r="CS13" s="527"/>
      <c r="CT13" s="527"/>
      <c r="CU13" s="527"/>
      <c r="CV13" s="527"/>
      <c r="CW13" s="527"/>
      <c r="CX13" s="527"/>
      <c r="CY13" s="528"/>
      <c r="CZ13" s="529">
        <v>8.4</v>
      </c>
      <c r="DA13" s="529"/>
      <c r="DB13" s="529"/>
      <c r="DC13" s="529"/>
      <c r="DD13" s="550">
        <v>294100</v>
      </c>
      <c r="DE13" s="527"/>
      <c r="DF13" s="527"/>
      <c r="DG13" s="527"/>
      <c r="DH13" s="527"/>
      <c r="DI13" s="527"/>
      <c r="DJ13" s="527"/>
      <c r="DK13" s="527"/>
      <c r="DL13" s="527"/>
      <c r="DM13" s="527"/>
      <c r="DN13" s="527"/>
      <c r="DO13" s="527"/>
      <c r="DP13" s="528"/>
      <c r="DQ13" s="550">
        <v>1048990</v>
      </c>
      <c r="DR13" s="527"/>
      <c r="DS13" s="527"/>
      <c r="DT13" s="527"/>
      <c r="DU13" s="527"/>
      <c r="DV13" s="527"/>
      <c r="DW13" s="527"/>
      <c r="DX13" s="527"/>
      <c r="DY13" s="527"/>
      <c r="DZ13" s="527"/>
      <c r="EA13" s="527"/>
      <c r="EB13" s="527"/>
      <c r="EC13" s="551"/>
    </row>
    <row r="14" spans="2:143" ht="11.25" customHeight="1" x14ac:dyDescent="0.15">
      <c r="B14" s="552" t="s">
        <v>291</v>
      </c>
      <c r="C14" s="553"/>
      <c r="D14" s="553"/>
      <c r="E14" s="553"/>
      <c r="F14" s="553"/>
      <c r="G14" s="553"/>
      <c r="H14" s="553"/>
      <c r="I14" s="553"/>
      <c r="J14" s="553"/>
      <c r="K14" s="553"/>
      <c r="L14" s="553"/>
      <c r="M14" s="553"/>
      <c r="N14" s="553"/>
      <c r="O14" s="553"/>
      <c r="P14" s="553"/>
      <c r="Q14" s="554"/>
      <c r="R14" s="526" t="s">
        <v>356</v>
      </c>
      <c r="S14" s="527"/>
      <c r="T14" s="527"/>
      <c r="U14" s="527"/>
      <c r="V14" s="527"/>
      <c r="W14" s="527"/>
      <c r="X14" s="527"/>
      <c r="Y14" s="528"/>
      <c r="Z14" s="529" t="s">
        <v>356</v>
      </c>
      <c r="AA14" s="529"/>
      <c r="AB14" s="529"/>
      <c r="AC14" s="529"/>
      <c r="AD14" s="521" t="s">
        <v>356</v>
      </c>
      <c r="AE14" s="521"/>
      <c r="AF14" s="521"/>
      <c r="AG14" s="521"/>
      <c r="AH14" s="521"/>
      <c r="AI14" s="521"/>
      <c r="AJ14" s="521"/>
      <c r="AK14" s="521"/>
      <c r="AL14" s="533" t="s">
        <v>356</v>
      </c>
      <c r="AM14" s="534"/>
      <c r="AN14" s="534"/>
      <c r="AO14" s="535"/>
      <c r="AP14" s="552" t="s">
        <v>366</v>
      </c>
      <c r="AQ14" s="553"/>
      <c r="AR14" s="553"/>
      <c r="AS14" s="553"/>
      <c r="AT14" s="553"/>
      <c r="AU14" s="553"/>
      <c r="AV14" s="553"/>
      <c r="AW14" s="553"/>
      <c r="AX14" s="553"/>
      <c r="AY14" s="553"/>
      <c r="AZ14" s="553"/>
      <c r="BA14" s="553"/>
      <c r="BB14" s="553"/>
      <c r="BC14" s="553"/>
      <c r="BD14" s="553"/>
      <c r="BE14" s="553"/>
      <c r="BF14" s="554"/>
      <c r="BG14" s="526">
        <v>76723</v>
      </c>
      <c r="BH14" s="527"/>
      <c r="BI14" s="527"/>
      <c r="BJ14" s="527"/>
      <c r="BK14" s="527"/>
      <c r="BL14" s="527"/>
      <c r="BM14" s="527"/>
      <c r="BN14" s="528"/>
      <c r="BO14" s="529">
        <v>2.1</v>
      </c>
      <c r="BP14" s="529"/>
      <c r="BQ14" s="529"/>
      <c r="BR14" s="529"/>
      <c r="BS14" s="521" t="s">
        <v>356</v>
      </c>
      <c r="BT14" s="521"/>
      <c r="BU14" s="521"/>
      <c r="BV14" s="521"/>
      <c r="BW14" s="521"/>
      <c r="BX14" s="521"/>
      <c r="BY14" s="521"/>
      <c r="BZ14" s="521"/>
      <c r="CA14" s="521"/>
      <c r="CB14" s="522"/>
      <c r="CD14" s="530" t="s">
        <v>292</v>
      </c>
      <c r="CE14" s="531"/>
      <c r="CF14" s="531"/>
      <c r="CG14" s="531"/>
      <c r="CH14" s="531"/>
      <c r="CI14" s="531"/>
      <c r="CJ14" s="531"/>
      <c r="CK14" s="531"/>
      <c r="CL14" s="531"/>
      <c r="CM14" s="531"/>
      <c r="CN14" s="531"/>
      <c r="CO14" s="531"/>
      <c r="CP14" s="531"/>
      <c r="CQ14" s="532"/>
      <c r="CR14" s="526">
        <v>426490</v>
      </c>
      <c r="CS14" s="527"/>
      <c r="CT14" s="527"/>
      <c r="CU14" s="527"/>
      <c r="CV14" s="527"/>
      <c r="CW14" s="527"/>
      <c r="CX14" s="527"/>
      <c r="CY14" s="528"/>
      <c r="CZ14" s="529">
        <v>2.7</v>
      </c>
      <c r="DA14" s="529"/>
      <c r="DB14" s="529"/>
      <c r="DC14" s="529"/>
      <c r="DD14" s="550">
        <v>21199</v>
      </c>
      <c r="DE14" s="527"/>
      <c r="DF14" s="527"/>
      <c r="DG14" s="527"/>
      <c r="DH14" s="527"/>
      <c r="DI14" s="527"/>
      <c r="DJ14" s="527"/>
      <c r="DK14" s="527"/>
      <c r="DL14" s="527"/>
      <c r="DM14" s="527"/>
      <c r="DN14" s="527"/>
      <c r="DO14" s="527"/>
      <c r="DP14" s="528"/>
      <c r="DQ14" s="550">
        <v>411036</v>
      </c>
      <c r="DR14" s="527"/>
      <c r="DS14" s="527"/>
      <c r="DT14" s="527"/>
      <c r="DU14" s="527"/>
      <c r="DV14" s="527"/>
      <c r="DW14" s="527"/>
      <c r="DX14" s="527"/>
      <c r="DY14" s="527"/>
      <c r="DZ14" s="527"/>
      <c r="EA14" s="527"/>
      <c r="EB14" s="527"/>
      <c r="EC14" s="551"/>
    </row>
    <row r="15" spans="2:143" ht="11.25" customHeight="1" x14ac:dyDescent="0.15">
      <c r="B15" s="552" t="s">
        <v>367</v>
      </c>
      <c r="C15" s="553"/>
      <c r="D15" s="553"/>
      <c r="E15" s="553"/>
      <c r="F15" s="553"/>
      <c r="G15" s="553"/>
      <c r="H15" s="553"/>
      <c r="I15" s="553"/>
      <c r="J15" s="553"/>
      <c r="K15" s="553"/>
      <c r="L15" s="553"/>
      <c r="M15" s="553"/>
      <c r="N15" s="553"/>
      <c r="O15" s="553"/>
      <c r="P15" s="553"/>
      <c r="Q15" s="554"/>
      <c r="R15" s="526">
        <v>49761</v>
      </c>
      <c r="S15" s="527"/>
      <c r="T15" s="527"/>
      <c r="U15" s="527"/>
      <c r="V15" s="527"/>
      <c r="W15" s="527"/>
      <c r="X15" s="527"/>
      <c r="Y15" s="528"/>
      <c r="Z15" s="529">
        <v>0.3</v>
      </c>
      <c r="AA15" s="529"/>
      <c r="AB15" s="529"/>
      <c r="AC15" s="529"/>
      <c r="AD15" s="521">
        <v>49761</v>
      </c>
      <c r="AE15" s="521"/>
      <c r="AF15" s="521"/>
      <c r="AG15" s="521"/>
      <c r="AH15" s="521"/>
      <c r="AI15" s="521"/>
      <c r="AJ15" s="521"/>
      <c r="AK15" s="521"/>
      <c r="AL15" s="533">
        <v>0.6</v>
      </c>
      <c r="AM15" s="534"/>
      <c r="AN15" s="534"/>
      <c r="AO15" s="535"/>
      <c r="AP15" s="552" t="s">
        <v>368</v>
      </c>
      <c r="AQ15" s="553"/>
      <c r="AR15" s="553"/>
      <c r="AS15" s="553"/>
      <c r="AT15" s="553"/>
      <c r="AU15" s="553"/>
      <c r="AV15" s="553"/>
      <c r="AW15" s="553"/>
      <c r="AX15" s="553"/>
      <c r="AY15" s="553"/>
      <c r="AZ15" s="553"/>
      <c r="BA15" s="553"/>
      <c r="BB15" s="553"/>
      <c r="BC15" s="553"/>
      <c r="BD15" s="553"/>
      <c r="BE15" s="553"/>
      <c r="BF15" s="554"/>
      <c r="BG15" s="526">
        <v>158237</v>
      </c>
      <c r="BH15" s="527"/>
      <c r="BI15" s="527"/>
      <c r="BJ15" s="527"/>
      <c r="BK15" s="527"/>
      <c r="BL15" s="527"/>
      <c r="BM15" s="527"/>
      <c r="BN15" s="528"/>
      <c r="BO15" s="529">
        <v>4.3</v>
      </c>
      <c r="BP15" s="529"/>
      <c r="BQ15" s="529"/>
      <c r="BR15" s="529"/>
      <c r="BS15" s="521" t="s">
        <v>356</v>
      </c>
      <c r="BT15" s="521"/>
      <c r="BU15" s="521"/>
      <c r="BV15" s="521"/>
      <c r="BW15" s="521"/>
      <c r="BX15" s="521"/>
      <c r="BY15" s="521"/>
      <c r="BZ15" s="521"/>
      <c r="CA15" s="521"/>
      <c r="CB15" s="522"/>
      <c r="CD15" s="530" t="s">
        <v>293</v>
      </c>
      <c r="CE15" s="531"/>
      <c r="CF15" s="531"/>
      <c r="CG15" s="531"/>
      <c r="CH15" s="531"/>
      <c r="CI15" s="531"/>
      <c r="CJ15" s="531"/>
      <c r="CK15" s="531"/>
      <c r="CL15" s="531"/>
      <c r="CM15" s="531"/>
      <c r="CN15" s="531"/>
      <c r="CO15" s="531"/>
      <c r="CP15" s="531"/>
      <c r="CQ15" s="532"/>
      <c r="CR15" s="526">
        <v>3316849</v>
      </c>
      <c r="CS15" s="527"/>
      <c r="CT15" s="527"/>
      <c r="CU15" s="527"/>
      <c r="CV15" s="527"/>
      <c r="CW15" s="527"/>
      <c r="CX15" s="527"/>
      <c r="CY15" s="528"/>
      <c r="CZ15" s="529">
        <v>21.3</v>
      </c>
      <c r="DA15" s="529"/>
      <c r="DB15" s="529"/>
      <c r="DC15" s="529"/>
      <c r="DD15" s="550">
        <v>2134158</v>
      </c>
      <c r="DE15" s="527"/>
      <c r="DF15" s="527"/>
      <c r="DG15" s="527"/>
      <c r="DH15" s="527"/>
      <c r="DI15" s="527"/>
      <c r="DJ15" s="527"/>
      <c r="DK15" s="527"/>
      <c r="DL15" s="527"/>
      <c r="DM15" s="527"/>
      <c r="DN15" s="527"/>
      <c r="DO15" s="527"/>
      <c r="DP15" s="528"/>
      <c r="DQ15" s="550">
        <v>1341962</v>
      </c>
      <c r="DR15" s="527"/>
      <c r="DS15" s="527"/>
      <c r="DT15" s="527"/>
      <c r="DU15" s="527"/>
      <c r="DV15" s="527"/>
      <c r="DW15" s="527"/>
      <c r="DX15" s="527"/>
      <c r="DY15" s="527"/>
      <c r="DZ15" s="527"/>
      <c r="EA15" s="527"/>
      <c r="EB15" s="527"/>
      <c r="EC15" s="551"/>
    </row>
    <row r="16" spans="2:143" ht="11.25" customHeight="1" x14ac:dyDescent="0.15">
      <c r="B16" s="635" t="s">
        <v>294</v>
      </c>
      <c r="C16" s="636"/>
      <c r="D16" s="636"/>
      <c r="E16" s="636"/>
      <c r="F16" s="636"/>
      <c r="G16" s="636"/>
      <c r="H16" s="636"/>
      <c r="I16" s="636"/>
      <c r="J16" s="636"/>
      <c r="K16" s="636"/>
      <c r="L16" s="636"/>
      <c r="M16" s="636"/>
      <c r="N16" s="636"/>
      <c r="O16" s="636"/>
      <c r="P16" s="636"/>
      <c r="Q16" s="637"/>
      <c r="R16" s="526">
        <v>28878</v>
      </c>
      <c r="S16" s="527"/>
      <c r="T16" s="527"/>
      <c r="U16" s="527"/>
      <c r="V16" s="527"/>
      <c r="W16" s="527"/>
      <c r="X16" s="527"/>
      <c r="Y16" s="528"/>
      <c r="Z16" s="529">
        <v>0.2</v>
      </c>
      <c r="AA16" s="529"/>
      <c r="AB16" s="529"/>
      <c r="AC16" s="529"/>
      <c r="AD16" s="521">
        <v>28878</v>
      </c>
      <c r="AE16" s="521"/>
      <c r="AF16" s="521"/>
      <c r="AG16" s="521"/>
      <c r="AH16" s="521"/>
      <c r="AI16" s="521"/>
      <c r="AJ16" s="521"/>
      <c r="AK16" s="521"/>
      <c r="AL16" s="533">
        <v>0.3</v>
      </c>
      <c r="AM16" s="534"/>
      <c r="AN16" s="534"/>
      <c r="AO16" s="535"/>
      <c r="AP16" s="552" t="s">
        <v>369</v>
      </c>
      <c r="AQ16" s="553"/>
      <c r="AR16" s="553"/>
      <c r="AS16" s="553"/>
      <c r="AT16" s="553"/>
      <c r="AU16" s="553"/>
      <c r="AV16" s="553"/>
      <c r="AW16" s="553"/>
      <c r="AX16" s="553"/>
      <c r="AY16" s="553"/>
      <c r="AZ16" s="553"/>
      <c r="BA16" s="553"/>
      <c r="BB16" s="553"/>
      <c r="BC16" s="553"/>
      <c r="BD16" s="553"/>
      <c r="BE16" s="553"/>
      <c r="BF16" s="554"/>
      <c r="BG16" s="526">
        <v>69060</v>
      </c>
      <c r="BH16" s="527"/>
      <c r="BI16" s="527"/>
      <c r="BJ16" s="527"/>
      <c r="BK16" s="527"/>
      <c r="BL16" s="527"/>
      <c r="BM16" s="527"/>
      <c r="BN16" s="528"/>
      <c r="BO16" s="529">
        <v>1.9</v>
      </c>
      <c r="BP16" s="529"/>
      <c r="BQ16" s="529"/>
      <c r="BR16" s="529"/>
      <c r="BS16" s="521" t="s">
        <v>356</v>
      </c>
      <c r="BT16" s="521"/>
      <c r="BU16" s="521"/>
      <c r="BV16" s="521"/>
      <c r="BW16" s="521"/>
      <c r="BX16" s="521"/>
      <c r="BY16" s="521"/>
      <c r="BZ16" s="521"/>
      <c r="CA16" s="521"/>
      <c r="CB16" s="522"/>
      <c r="CD16" s="530" t="s">
        <v>295</v>
      </c>
      <c r="CE16" s="531"/>
      <c r="CF16" s="531"/>
      <c r="CG16" s="531"/>
      <c r="CH16" s="531"/>
      <c r="CI16" s="531"/>
      <c r="CJ16" s="531"/>
      <c r="CK16" s="531"/>
      <c r="CL16" s="531"/>
      <c r="CM16" s="531"/>
      <c r="CN16" s="531"/>
      <c r="CO16" s="531"/>
      <c r="CP16" s="531"/>
      <c r="CQ16" s="532"/>
      <c r="CR16" s="526" t="s">
        <v>356</v>
      </c>
      <c r="CS16" s="527"/>
      <c r="CT16" s="527"/>
      <c r="CU16" s="527"/>
      <c r="CV16" s="527"/>
      <c r="CW16" s="527"/>
      <c r="CX16" s="527"/>
      <c r="CY16" s="528"/>
      <c r="CZ16" s="529" t="s">
        <v>356</v>
      </c>
      <c r="DA16" s="529"/>
      <c r="DB16" s="529"/>
      <c r="DC16" s="529"/>
      <c r="DD16" s="550" t="s">
        <v>356</v>
      </c>
      <c r="DE16" s="527"/>
      <c r="DF16" s="527"/>
      <c r="DG16" s="527"/>
      <c r="DH16" s="527"/>
      <c r="DI16" s="527"/>
      <c r="DJ16" s="527"/>
      <c r="DK16" s="527"/>
      <c r="DL16" s="527"/>
      <c r="DM16" s="527"/>
      <c r="DN16" s="527"/>
      <c r="DO16" s="527"/>
      <c r="DP16" s="528"/>
      <c r="DQ16" s="550" t="s">
        <v>356</v>
      </c>
      <c r="DR16" s="527"/>
      <c r="DS16" s="527"/>
      <c r="DT16" s="527"/>
      <c r="DU16" s="527"/>
      <c r="DV16" s="527"/>
      <c r="DW16" s="527"/>
      <c r="DX16" s="527"/>
      <c r="DY16" s="527"/>
      <c r="DZ16" s="527"/>
      <c r="EA16" s="527"/>
      <c r="EB16" s="527"/>
      <c r="EC16" s="551"/>
    </row>
    <row r="17" spans="2:133" ht="11.25" customHeight="1" x14ac:dyDescent="0.15">
      <c r="B17" s="552" t="s">
        <v>296</v>
      </c>
      <c r="C17" s="553"/>
      <c r="D17" s="553"/>
      <c r="E17" s="553"/>
      <c r="F17" s="553"/>
      <c r="G17" s="553"/>
      <c r="H17" s="553"/>
      <c r="I17" s="553"/>
      <c r="J17" s="553"/>
      <c r="K17" s="553"/>
      <c r="L17" s="553"/>
      <c r="M17" s="553"/>
      <c r="N17" s="553"/>
      <c r="O17" s="553"/>
      <c r="P17" s="553"/>
      <c r="Q17" s="554"/>
      <c r="R17" s="526">
        <v>20883</v>
      </c>
      <c r="S17" s="527"/>
      <c r="T17" s="527"/>
      <c r="U17" s="527"/>
      <c r="V17" s="527"/>
      <c r="W17" s="527"/>
      <c r="X17" s="527"/>
      <c r="Y17" s="528"/>
      <c r="Z17" s="529">
        <v>0.1</v>
      </c>
      <c r="AA17" s="529"/>
      <c r="AB17" s="529"/>
      <c r="AC17" s="529"/>
      <c r="AD17" s="521">
        <v>20883</v>
      </c>
      <c r="AE17" s="521"/>
      <c r="AF17" s="521"/>
      <c r="AG17" s="521"/>
      <c r="AH17" s="521"/>
      <c r="AI17" s="521"/>
      <c r="AJ17" s="521"/>
      <c r="AK17" s="521"/>
      <c r="AL17" s="533">
        <v>0.2</v>
      </c>
      <c r="AM17" s="534"/>
      <c r="AN17" s="534"/>
      <c r="AO17" s="535"/>
      <c r="AP17" s="552" t="s">
        <v>370</v>
      </c>
      <c r="AQ17" s="553"/>
      <c r="AR17" s="553"/>
      <c r="AS17" s="553"/>
      <c r="AT17" s="553"/>
      <c r="AU17" s="553"/>
      <c r="AV17" s="553"/>
      <c r="AW17" s="553"/>
      <c r="AX17" s="553"/>
      <c r="AY17" s="553"/>
      <c r="AZ17" s="553"/>
      <c r="BA17" s="553"/>
      <c r="BB17" s="553"/>
      <c r="BC17" s="553"/>
      <c r="BD17" s="553"/>
      <c r="BE17" s="553"/>
      <c r="BF17" s="554"/>
      <c r="BG17" s="526" t="s">
        <v>356</v>
      </c>
      <c r="BH17" s="527"/>
      <c r="BI17" s="527"/>
      <c r="BJ17" s="527"/>
      <c r="BK17" s="527"/>
      <c r="BL17" s="527"/>
      <c r="BM17" s="527"/>
      <c r="BN17" s="528"/>
      <c r="BO17" s="529" t="s">
        <v>356</v>
      </c>
      <c r="BP17" s="529"/>
      <c r="BQ17" s="529"/>
      <c r="BR17" s="529"/>
      <c r="BS17" s="521" t="s">
        <v>356</v>
      </c>
      <c r="BT17" s="521"/>
      <c r="BU17" s="521"/>
      <c r="BV17" s="521"/>
      <c r="BW17" s="521"/>
      <c r="BX17" s="521"/>
      <c r="BY17" s="521"/>
      <c r="BZ17" s="521"/>
      <c r="CA17" s="521"/>
      <c r="CB17" s="522"/>
      <c r="CD17" s="530" t="s">
        <v>297</v>
      </c>
      <c r="CE17" s="531"/>
      <c r="CF17" s="531"/>
      <c r="CG17" s="531"/>
      <c r="CH17" s="531"/>
      <c r="CI17" s="531"/>
      <c r="CJ17" s="531"/>
      <c r="CK17" s="531"/>
      <c r="CL17" s="531"/>
      <c r="CM17" s="531"/>
      <c r="CN17" s="531"/>
      <c r="CO17" s="531"/>
      <c r="CP17" s="531"/>
      <c r="CQ17" s="532"/>
      <c r="CR17" s="526">
        <v>1933959</v>
      </c>
      <c r="CS17" s="527"/>
      <c r="CT17" s="527"/>
      <c r="CU17" s="527"/>
      <c r="CV17" s="527"/>
      <c r="CW17" s="527"/>
      <c r="CX17" s="527"/>
      <c r="CY17" s="528"/>
      <c r="CZ17" s="529">
        <v>12.4</v>
      </c>
      <c r="DA17" s="529"/>
      <c r="DB17" s="529"/>
      <c r="DC17" s="529"/>
      <c r="DD17" s="550" t="s">
        <v>356</v>
      </c>
      <c r="DE17" s="527"/>
      <c r="DF17" s="527"/>
      <c r="DG17" s="527"/>
      <c r="DH17" s="527"/>
      <c r="DI17" s="527"/>
      <c r="DJ17" s="527"/>
      <c r="DK17" s="527"/>
      <c r="DL17" s="527"/>
      <c r="DM17" s="527"/>
      <c r="DN17" s="527"/>
      <c r="DO17" s="527"/>
      <c r="DP17" s="528"/>
      <c r="DQ17" s="550">
        <v>1804903</v>
      </c>
      <c r="DR17" s="527"/>
      <c r="DS17" s="527"/>
      <c r="DT17" s="527"/>
      <c r="DU17" s="527"/>
      <c r="DV17" s="527"/>
      <c r="DW17" s="527"/>
      <c r="DX17" s="527"/>
      <c r="DY17" s="527"/>
      <c r="DZ17" s="527"/>
      <c r="EA17" s="527"/>
      <c r="EB17" s="527"/>
      <c r="EC17" s="551"/>
    </row>
    <row r="18" spans="2:133" ht="11.25" customHeight="1" x14ac:dyDescent="0.15">
      <c r="B18" s="552" t="s">
        <v>298</v>
      </c>
      <c r="C18" s="553"/>
      <c r="D18" s="553"/>
      <c r="E18" s="553"/>
      <c r="F18" s="553"/>
      <c r="G18" s="553"/>
      <c r="H18" s="553"/>
      <c r="I18" s="553"/>
      <c r="J18" s="553"/>
      <c r="K18" s="553"/>
      <c r="L18" s="553"/>
      <c r="M18" s="553"/>
      <c r="N18" s="553"/>
      <c r="O18" s="553"/>
      <c r="P18" s="553"/>
      <c r="Q18" s="554"/>
      <c r="R18" s="526">
        <v>5124841</v>
      </c>
      <c r="S18" s="527"/>
      <c r="T18" s="527"/>
      <c r="U18" s="527"/>
      <c r="V18" s="527"/>
      <c r="W18" s="527"/>
      <c r="X18" s="527"/>
      <c r="Y18" s="528"/>
      <c r="Z18" s="529">
        <v>31.1</v>
      </c>
      <c r="AA18" s="529"/>
      <c r="AB18" s="529"/>
      <c r="AC18" s="529"/>
      <c r="AD18" s="521">
        <v>4534338</v>
      </c>
      <c r="AE18" s="521"/>
      <c r="AF18" s="521"/>
      <c r="AG18" s="521"/>
      <c r="AH18" s="521"/>
      <c r="AI18" s="521"/>
      <c r="AJ18" s="521"/>
      <c r="AK18" s="521"/>
      <c r="AL18" s="533">
        <v>51.4</v>
      </c>
      <c r="AM18" s="534"/>
      <c r="AN18" s="534"/>
      <c r="AO18" s="535"/>
      <c r="AP18" s="552" t="s">
        <v>371</v>
      </c>
      <c r="AQ18" s="553"/>
      <c r="AR18" s="553"/>
      <c r="AS18" s="553"/>
      <c r="AT18" s="553"/>
      <c r="AU18" s="553"/>
      <c r="AV18" s="553"/>
      <c r="AW18" s="553"/>
      <c r="AX18" s="553"/>
      <c r="AY18" s="553"/>
      <c r="AZ18" s="553"/>
      <c r="BA18" s="553"/>
      <c r="BB18" s="553"/>
      <c r="BC18" s="553"/>
      <c r="BD18" s="553"/>
      <c r="BE18" s="553"/>
      <c r="BF18" s="554"/>
      <c r="BG18" s="526" t="s">
        <v>356</v>
      </c>
      <c r="BH18" s="527"/>
      <c r="BI18" s="527"/>
      <c r="BJ18" s="527"/>
      <c r="BK18" s="527"/>
      <c r="BL18" s="527"/>
      <c r="BM18" s="527"/>
      <c r="BN18" s="528"/>
      <c r="BO18" s="529" t="s">
        <v>356</v>
      </c>
      <c r="BP18" s="529"/>
      <c r="BQ18" s="529"/>
      <c r="BR18" s="529"/>
      <c r="BS18" s="521" t="s">
        <v>356</v>
      </c>
      <c r="BT18" s="521"/>
      <c r="BU18" s="521"/>
      <c r="BV18" s="521"/>
      <c r="BW18" s="521"/>
      <c r="BX18" s="521"/>
      <c r="BY18" s="521"/>
      <c r="BZ18" s="521"/>
      <c r="CA18" s="521"/>
      <c r="CB18" s="522"/>
      <c r="CD18" s="530" t="s">
        <v>299</v>
      </c>
      <c r="CE18" s="531"/>
      <c r="CF18" s="531"/>
      <c r="CG18" s="531"/>
      <c r="CH18" s="531"/>
      <c r="CI18" s="531"/>
      <c r="CJ18" s="531"/>
      <c r="CK18" s="531"/>
      <c r="CL18" s="531"/>
      <c r="CM18" s="531"/>
      <c r="CN18" s="531"/>
      <c r="CO18" s="531"/>
      <c r="CP18" s="531"/>
      <c r="CQ18" s="532"/>
      <c r="CR18" s="526" t="s">
        <v>356</v>
      </c>
      <c r="CS18" s="527"/>
      <c r="CT18" s="527"/>
      <c r="CU18" s="527"/>
      <c r="CV18" s="527"/>
      <c r="CW18" s="527"/>
      <c r="CX18" s="527"/>
      <c r="CY18" s="528"/>
      <c r="CZ18" s="529" t="s">
        <v>356</v>
      </c>
      <c r="DA18" s="529"/>
      <c r="DB18" s="529"/>
      <c r="DC18" s="529"/>
      <c r="DD18" s="550" t="s">
        <v>356</v>
      </c>
      <c r="DE18" s="527"/>
      <c r="DF18" s="527"/>
      <c r="DG18" s="527"/>
      <c r="DH18" s="527"/>
      <c r="DI18" s="527"/>
      <c r="DJ18" s="527"/>
      <c r="DK18" s="527"/>
      <c r="DL18" s="527"/>
      <c r="DM18" s="527"/>
      <c r="DN18" s="527"/>
      <c r="DO18" s="527"/>
      <c r="DP18" s="528"/>
      <c r="DQ18" s="550" t="s">
        <v>356</v>
      </c>
      <c r="DR18" s="527"/>
      <c r="DS18" s="527"/>
      <c r="DT18" s="527"/>
      <c r="DU18" s="527"/>
      <c r="DV18" s="527"/>
      <c r="DW18" s="527"/>
      <c r="DX18" s="527"/>
      <c r="DY18" s="527"/>
      <c r="DZ18" s="527"/>
      <c r="EA18" s="527"/>
      <c r="EB18" s="527"/>
      <c r="EC18" s="551"/>
    </row>
    <row r="19" spans="2:133" ht="11.25" customHeight="1" x14ac:dyDescent="0.15">
      <c r="B19" s="552" t="s">
        <v>372</v>
      </c>
      <c r="C19" s="553"/>
      <c r="D19" s="553"/>
      <c r="E19" s="553"/>
      <c r="F19" s="553"/>
      <c r="G19" s="553"/>
      <c r="H19" s="553"/>
      <c r="I19" s="553"/>
      <c r="J19" s="553"/>
      <c r="K19" s="553"/>
      <c r="L19" s="553"/>
      <c r="M19" s="553"/>
      <c r="N19" s="553"/>
      <c r="O19" s="553"/>
      <c r="P19" s="553"/>
      <c r="Q19" s="554"/>
      <c r="R19" s="526">
        <v>4534338</v>
      </c>
      <c r="S19" s="527"/>
      <c r="T19" s="527"/>
      <c r="U19" s="527"/>
      <c r="V19" s="527"/>
      <c r="W19" s="527"/>
      <c r="X19" s="527"/>
      <c r="Y19" s="528"/>
      <c r="Z19" s="529">
        <v>27.5</v>
      </c>
      <c r="AA19" s="529"/>
      <c r="AB19" s="529"/>
      <c r="AC19" s="529"/>
      <c r="AD19" s="521">
        <v>4534338</v>
      </c>
      <c r="AE19" s="521"/>
      <c r="AF19" s="521"/>
      <c r="AG19" s="521"/>
      <c r="AH19" s="521"/>
      <c r="AI19" s="521"/>
      <c r="AJ19" s="521"/>
      <c r="AK19" s="521"/>
      <c r="AL19" s="533">
        <v>51.4</v>
      </c>
      <c r="AM19" s="534"/>
      <c r="AN19" s="534"/>
      <c r="AO19" s="535"/>
      <c r="AP19" s="552" t="s">
        <v>300</v>
      </c>
      <c r="AQ19" s="553"/>
      <c r="AR19" s="553"/>
      <c r="AS19" s="553"/>
      <c r="AT19" s="553"/>
      <c r="AU19" s="553"/>
      <c r="AV19" s="553"/>
      <c r="AW19" s="553"/>
      <c r="AX19" s="553"/>
      <c r="AY19" s="553"/>
      <c r="AZ19" s="553"/>
      <c r="BA19" s="553"/>
      <c r="BB19" s="553"/>
      <c r="BC19" s="553"/>
      <c r="BD19" s="553"/>
      <c r="BE19" s="553"/>
      <c r="BF19" s="554"/>
      <c r="BG19" s="526">
        <v>7824</v>
      </c>
      <c r="BH19" s="527"/>
      <c r="BI19" s="527"/>
      <c r="BJ19" s="527"/>
      <c r="BK19" s="527"/>
      <c r="BL19" s="527"/>
      <c r="BM19" s="527"/>
      <c r="BN19" s="528"/>
      <c r="BO19" s="529">
        <v>0.2</v>
      </c>
      <c r="BP19" s="529"/>
      <c r="BQ19" s="529"/>
      <c r="BR19" s="529"/>
      <c r="BS19" s="521" t="s">
        <v>356</v>
      </c>
      <c r="BT19" s="521"/>
      <c r="BU19" s="521"/>
      <c r="BV19" s="521"/>
      <c r="BW19" s="521"/>
      <c r="BX19" s="521"/>
      <c r="BY19" s="521"/>
      <c r="BZ19" s="521"/>
      <c r="CA19" s="521"/>
      <c r="CB19" s="522"/>
      <c r="CD19" s="530" t="s">
        <v>373</v>
      </c>
      <c r="CE19" s="531"/>
      <c r="CF19" s="531"/>
      <c r="CG19" s="531"/>
      <c r="CH19" s="531"/>
      <c r="CI19" s="531"/>
      <c r="CJ19" s="531"/>
      <c r="CK19" s="531"/>
      <c r="CL19" s="531"/>
      <c r="CM19" s="531"/>
      <c r="CN19" s="531"/>
      <c r="CO19" s="531"/>
      <c r="CP19" s="531"/>
      <c r="CQ19" s="532"/>
      <c r="CR19" s="526" t="s">
        <v>356</v>
      </c>
      <c r="CS19" s="527"/>
      <c r="CT19" s="527"/>
      <c r="CU19" s="527"/>
      <c r="CV19" s="527"/>
      <c r="CW19" s="527"/>
      <c r="CX19" s="527"/>
      <c r="CY19" s="528"/>
      <c r="CZ19" s="529" t="s">
        <v>356</v>
      </c>
      <c r="DA19" s="529"/>
      <c r="DB19" s="529"/>
      <c r="DC19" s="529"/>
      <c r="DD19" s="550" t="s">
        <v>356</v>
      </c>
      <c r="DE19" s="527"/>
      <c r="DF19" s="527"/>
      <c r="DG19" s="527"/>
      <c r="DH19" s="527"/>
      <c r="DI19" s="527"/>
      <c r="DJ19" s="527"/>
      <c r="DK19" s="527"/>
      <c r="DL19" s="527"/>
      <c r="DM19" s="527"/>
      <c r="DN19" s="527"/>
      <c r="DO19" s="527"/>
      <c r="DP19" s="528"/>
      <c r="DQ19" s="550" t="s">
        <v>356</v>
      </c>
      <c r="DR19" s="527"/>
      <c r="DS19" s="527"/>
      <c r="DT19" s="527"/>
      <c r="DU19" s="527"/>
      <c r="DV19" s="527"/>
      <c r="DW19" s="527"/>
      <c r="DX19" s="527"/>
      <c r="DY19" s="527"/>
      <c r="DZ19" s="527"/>
      <c r="EA19" s="527"/>
      <c r="EB19" s="527"/>
      <c r="EC19" s="551"/>
    </row>
    <row r="20" spans="2:133" ht="11.25" customHeight="1" x14ac:dyDescent="0.15">
      <c r="B20" s="552" t="s">
        <v>374</v>
      </c>
      <c r="C20" s="553"/>
      <c r="D20" s="553"/>
      <c r="E20" s="553"/>
      <c r="F20" s="553"/>
      <c r="G20" s="553"/>
      <c r="H20" s="553"/>
      <c r="I20" s="553"/>
      <c r="J20" s="553"/>
      <c r="K20" s="553"/>
      <c r="L20" s="553"/>
      <c r="M20" s="553"/>
      <c r="N20" s="553"/>
      <c r="O20" s="553"/>
      <c r="P20" s="553"/>
      <c r="Q20" s="554"/>
      <c r="R20" s="526">
        <v>590503</v>
      </c>
      <c r="S20" s="527"/>
      <c r="T20" s="527"/>
      <c r="U20" s="527"/>
      <c r="V20" s="527"/>
      <c r="W20" s="527"/>
      <c r="X20" s="527"/>
      <c r="Y20" s="528"/>
      <c r="Z20" s="529">
        <v>3.6</v>
      </c>
      <c r="AA20" s="529"/>
      <c r="AB20" s="529"/>
      <c r="AC20" s="529"/>
      <c r="AD20" s="521" t="s">
        <v>356</v>
      </c>
      <c r="AE20" s="521"/>
      <c r="AF20" s="521"/>
      <c r="AG20" s="521"/>
      <c r="AH20" s="521"/>
      <c r="AI20" s="521"/>
      <c r="AJ20" s="521"/>
      <c r="AK20" s="521"/>
      <c r="AL20" s="533" t="s">
        <v>356</v>
      </c>
      <c r="AM20" s="534"/>
      <c r="AN20" s="534"/>
      <c r="AO20" s="535"/>
      <c r="AP20" s="552" t="s">
        <v>375</v>
      </c>
      <c r="AQ20" s="553"/>
      <c r="AR20" s="553"/>
      <c r="AS20" s="553"/>
      <c r="AT20" s="553"/>
      <c r="AU20" s="553"/>
      <c r="AV20" s="553"/>
      <c r="AW20" s="553"/>
      <c r="AX20" s="553"/>
      <c r="AY20" s="553"/>
      <c r="AZ20" s="553"/>
      <c r="BA20" s="553"/>
      <c r="BB20" s="553"/>
      <c r="BC20" s="553"/>
      <c r="BD20" s="553"/>
      <c r="BE20" s="553"/>
      <c r="BF20" s="554"/>
      <c r="BG20" s="526">
        <v>7824</v>
      </c>
      <c r="BH20" s="527"/>
      <c r="BI20" s="527"/>
      <c r="BJ20" s="527"/>
      <c r="BK20" s="527"/>
      <c r="BL20" s="527"/>
      <c r="BM20" s="527"/>
      <c r="BN20" s="528"/>
      <c r="BO20" s="529">
        <v>0.2</v>
      </c>
      <c r="BP20" s="529"/>
      <c r="BQ20" s="529"/>
      <c r="BR20" s="529"/>
      <c r="BS20" s="521" t="s">
        <v>356</v>
      </c>
      <c r="BT20" s="521"/>
      <c r="BU20" s="521"/>
      <c r="BV20" s="521"/>
      <c r="BW20" s="521"/>
      <c r="BX20" s="521"/>
      <c r="BY20" s="521"/>
      <c r="BZ20" s="521"/>
      <c r="CA20" s="521"/>
      <c r="CB20" s="522"/>
      <c r="CD20" s="558" t="s">
        <v>301</v>
      </c>
      <c r="CE20" s="559"/>
      <c r="CF20" s="559"/>
      <c r="CG20" s="559"/>
      <c r="CH20" s="559"/>
      <c r="CI20" s="559"/>
      <c r="CJ20" s="559"/>
      <c r="CK20" s="559"/>
      <c r="CL20" s="559"/>
      <c r="CM20" s="559"/>
      <c r="CN20" s="559"/>
      <c r="CO20" s="559"/>
      <c r="CP20" s="559"/>
      <c r="CQ20" s="560"/>
      <c r="CR20" s="526">
        <v>15583528</v>
      </c>
      <c r="CS20" s="527"/>
      <c r="CT20" s="527"/>
      <c r="CU20" s="527"/>
      <c r="CV20" s="527"/>
      <c r="CW20" s="527"/>
      <c r="CX20" s="527"/>
      <c r="CY20" s="528"/>
      <c r="CZ20" s="529">
        <v>100</v>
      </c>
      <c r="DA20" s="529"/>
      <c r="DB20" s="529"/>
      <c r="DC20" s="529"/>
      <c r="DD20" s="550">
        <v>2812953</v>
      </c>
      <c r="DE20" s="527"/>
      <c r="DF20" s="527"/>
      <c r="DG20" s="527"/>
      <c r="DH20" s="527"/>
      <c r="DI20" s="527"/>
      <c r="DJ20" s="527"/>
      <c r="DK20" s="527"/>
      <c r="DL20" s="527"/>
      <c r="DM20" s="527"/>
      <c r="DN20" s="527"/>
      <c r="DO20" s="527"/>
      <c r="DP20" s="528"/>
      <c r="DQ20" s="550">
        <v>10430983</v>
      </c>
      <c r="DR20" s="527"/>
      <c r="DS20" s="527"/>
      <c r="DT20" s="527"/>
      <c r="DU20" s="527"/>
      <c r="DV20" s="527"/>
      <c r="DW20" s="527"/>
      <c r="DX20" s="527"/>
      <c r="DY20" s="527"/>
      <c r="DZ20" s="527"/>
      <c r="EA20" s="527"/>
      <c r="EB20" s="527"/>
      <c r="EC20" s="551"/>
    </row>
    <row r="21" spans="2:133" ht="11.25" customHeight="1" x14ac:dyDescent="0.15">
      <c r="B21" s="552" t="s">
        <v>376</v>
      </c>
      <c r="C21" s="553"/>
      <c r="D21" s="553"/>
      <c r="E21" s="553"/>
      <c r="F21" s="553"/>
      <c r="G21" s="553"/>
      <c r="H21" s="553"/>
      <c r="I21" s="553"/>
      <c r="J21" s="553"/>
      <c r="K21" s="553"/>
      <c r="L21" s="553"/>
      <c r="M21" s="553"/>
      <c r="N21" s="553"/>
      <c r="O21" s="553"/>
      <c r="P21" s="553"/>
      <c r="Q21" s="554"/>
      <c r="R21" s="526">
        <v>9375814</v>
      </c>
      <c r="S21" s="527"/>
      <c r="T21" s="527"/>
      <c r="U21" s="527"/>
      <c r="V21" s="527"/>
      <c r="W21" s="527"/>
      <c r="X21" s="527"/>
      <c r="Y21" s="528"/>
      <c r="Z21" s="529">
        <v>56.9</v>
      </c>
      <c r="AA21" s="529"/>
      <c r="AB21" s="529"/>
      <c r="AC21" s="529"/>
      <c r="AD21" s="521">
        <v>8785311</v>
      </c>
      <c r="AE21" s="521"/>
      <c r="AF21" s="521"/>
      <c r="AG21" s="521"/>
      <c r="AH21" s="521"/>
      <c r="AI21" s="521"/>
      <c r="AJ21" s="521"/>
      <c r="AK21" s="521"/>
      <c r="AL21" s="533">
        <v>99.6</v>
      </c>
      <c r="AM21" s="534"/>
      <c r="AN21" s="534"/>
      <c r="AO21" s="535"/>
      <c r="AP21" s="552" t="s">
        <v>377</v>
      </c>
      <c r="AQ21" s="553"/>
      <c r="AR21" s="553"/>
      <c r="AS21" s="553"/>
      <c r="AT21" s="553"/>
      <c r="AU21" s="553"/>
      <c r="AV21" s="553"/>
      <c r="AW21" s="553"/>
      <c r="AX21" s="553"/>
      <c r="AY21" s="553"/>
      <c r="AZ21" s="553"/>
      <c r="BA21" s="553"/>
      <c r="BB21" s="553"/>
      <c r="BC21" s="553"/>
      <c r="BD21" s="553"/>
      <c r="BE21" s="553"/>
      <c r="BF21" s="554"/>
      <c r="BG21" s="526">
        <v>7824</v>
      </c>
      <c r="BH21" s="527"/>
      <c r="BI21" s="527"/>
      <c r="BJ21" s="527"/>
      <c r="BK21" s="527"/>
      <c r="BL21" s="527"/>
      <c r="BM21" s="527"/>
      <c r="BN21" s="528"/>
      <c r="BO21" s="529">
        <v>0.2</v>
      </c>
      <c r="BP21" s="529"/>
      <c r="BQ21" s="529"/>
      <c r="BR21" s="529"/>
      <c r="BS21" s="521" t="s">
        <v>356</v>
      </c>
      <c r="BT21" s="521"/>
      <c r="BU21" s="521"/>
      <c r="BV21" s="521"/>
      <c r="BW21" s="521"/>
      <c r="BX21" s="521"/>
      <c r="BY21" s="521"/>
      <c r="BZ21" s="521"/>
      <c r="CA21" s="521"/>
      <c r="CB21" s="522"/>
      <c r="CD21" s="517" t="s">
        <v>302</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15">
      <c r="B22" s="552" t="s">
        <v>303</v>
      </c>
      <c r="C22" s="553"/>
      <c r="D22" s="553"/>
      <c r="E22" s="553"/>
      <c r="F22" s="553"/>
      <c r="G22" s="553"/>
      <c r="H22" s="553"/>
      <c r="I22" s="553"/>
      <c r="J22" s="553"/>
      <c r="K22" s="553"/>
      <c r="L22" s="553"/>
      <c r="M22" s="553"/>
      <c r="N22" s="553"/>
      <c r="O22" s="553"/>
      <c r="P22" s="553"/>
      <c r="Q22" s="554"/>
      <c r="R22" s="526">
        <v>3438</v>
      </c>
      <c r="S22" s="527"/>
      <c r="T22" s="527"/>
      <c r="U22" s="527"/>
      <c r="V22" s="527"/>
      <c r="W22" s="527"/>
      <c r="X22" s="527"/>
      <c r="Y22" s="528"/>
      <c r="Z22" s="529">
        <v>0</v>
      </c>
      <c r="AA22" s="529"/>
      <c r="AB22" s="529"/>
      <c r="AC22" s="529"/>
      <c r="AD22" s="521">
        <v>3438</v>
      </c>
      <c r="AE22" s="521"/>
      <c r="AF22" s="521"/>
      <c r="AG22" s="521"/>
      <c r="AH22" s="521"/>
      <c r="AI22" s="521"/>
      <c r="AJ22" s="521"/>
      <c r="AK22" s="521"/>
      <c r="AL22" s="533">
        <v>0</v>
      </c>
      <c r="AM22" s="534"/>
      <c r="AN22" s="534"/>
      <c r="AO22" s="535"/>
      <c r="AP22" s="552" t="s">
        <v>304</v>
      </c>
      <c r="AQ22" s="553"/>
      <c r="AR22" s="553"/>
      <c r="AS22" s="553"/>
      <c r="AT22" s="553"/>
      <c r="AU22" s="553"/>
      <c r="AV22" s="553"/>
      <c r="AW22" s="553"/>
      <c r="AX22" s="553"/>
      <c r="AY22" s="553"/>
      <c r="AZ22" s="553"/>
      <c r="BA22" s="553"/>
      <c r="BB22" s="553"/>
      <c r="BC22" s="553"/>
      <c r="BD22" s="553"/>
      <c r="BE22" s="553"/>
      <c r="BF22" s="554"/>
      <c r="BG22" s="526" t="s">
        <v>378</v>
      </c>
      <c r="BH22" s="527"/>
      <c r="BI22" s="527"/>
      <c r="BJ22" s="527"/>
      <c r="BK22" s="527"/>
      <c r="BL22" s="527"/>
      <c r="BM22" s="527"/>
      <c r="BN22" s="528"/>
      <c r="BO22" s="529" t="s">
        <v>378</v>
      </c>
      <c r="BP22" s="529"/>
      <c r="BQ22" s="529"/>
      <c r="BR22" s="529"/>
      <c r="BS22" s="521" t="s">
        <v>378</v>
      </c>
      <c r="BT22" s="521"/>
      <c r="BU22" s="521"/>
      <c r="BV22" s="521"/>
      <c r="BW22" s="521"/>
      <c r="BX22" s="521"/>
      <c r="BY22" s="521"/>
      <c r="BZ22" s="521"/>
      <c r="CA22" s="521"/>
      <c r="CB22" s="522"/>
      <c r="CD22" s="517" t="s">
        <v>271</v>
      </c>
      <c r="CE22" s="518"/>
      <c r="CF22" s="518"/>
      <c r="CG22" s="518"/>
      <c r="CH22" s="518"/>
      <c r="CI22" s="518"/>
      <c r="CJ22" s="518"/>
      <c r="CK22" s="518"/>
      <c r="CL22" s="518"/>
      <c r="CM22" s="518"/>
      <c r="CN22" s="518"/>
      <c r="CO22" s="518"/>
      <c r="CP22" s="518"/>
      <c r="CQ22" s="519"/>
      <c r="CR22" s="517" t="s">
        <v>305</v>
      </c>
      <c r="CS22" s="518"/>
      <c r="CT22" s="518"/>
      <c r="CU22" s="518"/>
      <c r="CV22" s="518"/>
      <c r="CW22" s="518"/>
      <c r="CX22" s="518"/>
      <c r="CY22" s="519"/>
      <c r="CZ22" s="517" t="s">
        <v>306</v>
      </c>
      <c r="DA22" s="518"/>
      <c r="DB22" s="518"/>
      <c r="DC22" s="519"/>
      <c r="DD22" s="517" t="s">
        <v>307</v>
      </c>
      <c r="DE22" s="518"/>
      <c r="DF22" s="518"/>
      <c r="DG22" s="518"/>
      <c r="DH22" s="518"/>
      <c r="DI22" s="518"/>
      <c r="DJ22" s="518"/>
      <c r="DK22" s="519"/>
      <c r="DL22" s="555" t="s">
        <v>308</v>
      </c>
      <c r="DM22" s="556"/>
      <c r="DN22" s="556"/>
      <c r="DO22" s="556"/>
      <c r="DP22" s="556"/>
      <c r="DQ22" s="556"/>
      <c r="DR22" s="556"/>
      <c r="DS22" s="556"/>
      <c r="DT22" s="556"/>
      <c r="DU22" s="556"/>
      <c r="DV22" s="557"/>
      <c r="DW22" s="517" t="s">
        <v>379</v>
      </c>
      <c r="DX22" s="518"/>
      <c r="DY22" s="518"/>
      <c r="DZ22" s="518"/>
      <c r="EA22" s="518"/>
      <c r="EB22" s="518"/>
      <c r="EC22" s="519"/>
    </row>
    <row r="23" spans="2:133" ht="11.25" customHeight="1" x14ac:dyDescent="0.15">
      <c r="B23" s="552" t="s">
        <v>309</v>
      </c>
      <c r="C23" s="553"/>
      <c r="D23" s="553"/>
      <c r="E23" s="553"/>
      <c r="F23" s="553"/>
      <c r="G23" s="553"/>
      <c r="H23" s="553"/>
      <c r="I23" s="553"/>
      <c r="J23" s="553"/>
      <c r="K23" s="553"/>
      <c r="L23" s="553"/>
      <c r="M23" s="553"/>
      <c r="N23" s="553"/>
      <c r="O23" s="553"/>
      <c r="P23" s="553"/>
      <c r="Q23" s="554"/>
      <c r="R23" s="526">
        <v>87892</v>
      </c>
      <c r="S23" s="527"/>
      <c r="T23" s="527"/>
      <c r="U23" s="527"/>
      <c r="V23" s="527"/>
      <c r="W23" s="527"/>
      <c r="X23" s="527"/>
      <c r="Y23" s="528"/>
      <c r="Z23" s="529">
        <v>0.5</v>
      </c>
      <c r="AA23" s="529"/>
      <c r="AB23" s="529"/>
      <c r="AC23" s="529"/>
      <c r="AD23" s="521" t="s">
        <v>378</v>
      </c>
      <c r="AE23" s="521"/>
      <c r="AF23" s="521"/>
      <c r="AG23" s="521"/>
      <c r="AH23" s="521"/>
      <c r="AI23" s="521"/>
      <c r="AJ23" s="521"/>
      <c r="AK23" s="521"/>
      <c r="AL23" s="533" t="s">
        <v>378</v>
      </c>
      <c r="AM23" s="534"/>
      <c r="AN23" s="534"/>
      <c r="AO23" s="535"/>
      <c r="AP23" s="552" t="s">
        <v>380</v>
      </c>
      <c r="AQ23" s="553"/>
      <c r="AR23" s="553"/>
      <c r="AS23" s="553"/>
      <c r="AT23" s="553"/>
      <c r="AU23" s="553"/>
      <c r="AV23" s="553"/>
      <c r="AW23" s="553"/>
      <c r="AX23" s="553"/>
      <c r="AY23" s="553"/>
      <c r="AZ23" s="553"/>
      <c r="BA23" s="553"/>
      <c r="BB23" s="553"/>
      <c r="BC23" s="553"/>
      <c r="BD23" s="553"/>
      <c r="BE23" s="553"/>
      <c r="BF23" s="554"/>
      <c r="BG23" s="526" t="s">
        <v>378</v>
      </c>
      <c r="BH23" s="527"/>
      <c r="BI23" s="527"/>
      <c r="BJ23" s="527"/>
      <c r="BK23" s="527"/>
      <c r="BL23" s="527"/>
      <c r="BM23" s="527"/>
      <c r="BN23" s="528"/>
      <c r="BO23" s="529" t="s">
        <v>378</v>
      </c>
      <c r="BP23" s="529"/>
      <c r="BQ23" s="529"/>
      <c r="BR23" s="529"/>
      <c r="BS23" s="521" t="s">
        <v>378</v>
      </c>
      <c r="BT23" s="521"/>
      <c r="BU23" s="521"/>
      <c r="BV23" s="521"/>
      <c r="BW23" s="521"/>
      <c r="BX23" s="521"/>
      <c r="BY23" s="521"/>
      <c r="BZ23" s="521"/>
      <c r="CA23" s="521"/>
      <c r="CB23" s="522"/>
      <c r="CD23" s="523" t="s">
        <v>310</v>
      </c>
      <c r="CE23" s="524"/>
      <c r="CF23" s="524"/>
      <c r="CG23" s="524"/>
      <c r="CH23" s="524"/>
      <c r="CI23" s="524"/>
      <c r="CJ23" s="524"/>
      <c r="CK23" s="524"/>
      <c r="CL23" s="524"/>
      <c r="CM23" s="524"/>
      <c r="CN23" s="524"/>
      <c r="CO23" s="524"/>
      <c r="CP23" s="524"/>
      <c r="CQ23" s="525"/>
      <c r="CR23" s="539">
        <v>6226252</v>
      </c>
      <c r="CS23" s="540"/>
      <c r="CT23" s="540"/>
      <c r="CU23" s="540"/>
      <c r="CV23" s="540"/>
      <c r="CW23" s="540"/>
      <c r="CX23" s="540"/>
      <c r="CY23" s="541"/>
      <c r="CZ23" s="562">
        <v>40</v>
      </c>
      <c r="DA23" s="563"/>
      <c r="DB23" s="563"/>
      <c r="DC23" s="564"/>
      <c r="DD23" s="561">
        <v>4671599</v>
      </c>
      <c r="DE23" s="540"/>
      <c r="DF23" s="540"/>
      <c r="DG23" s="540"/>
      <c r="DH23" s="540"/>
      <c r="DI23" s="540"/>
      <c r="DJ23" s="540"/>
      <c r="DK23" s="541"/>
      <c r="DL23" s="561">
        <v>4639530</v>
      </c>
      <c r="DM23" s="540"/>
      <c r="DN23" s="540"/>
      <c r="DO23" s="540"/>
      <c r="DP23" s="540"/>
      <c r="DQ23" s="540"/>
      <c r="DR23" s="540"/>
      <c r="DS23" s="540"/>
      <c r="DT23" s="540"/>
      <c r="DU23" s="540"/>
      <c r="DV23" s="541"/>
      <c r="DW23" s="544">
        <v>47.7</v>
      </c>
      <c r="DX23" s="545"/>
      <c r="DY23" s="545"/>
      <c r="DZ23" s="545"/>
      <c r="EA23" s="545"/>
      <c r="EB23" s="545"/>
      <c r="EC23" s="546"/>
    </row>
    <row r="24" spans="2:133" ht="11.25" customHeight="1" x14ac:dyDescent="0.15">
      <c r="B24" s="552" t="s">
        <v>311</v>
      </c>
      <c r="C24" s="553"/>
      <c r="D24" s="553"/>
      <c r="E24" s="553"/>
      <c r="F24" s="553"/>
      <c r="G24" s="553"/>
      <c r="H24" s="553"/>
      <c r="I24" s="553"/>
      <c r="J24" s="553"/>
      <c r="K24" s="553"/>
      <c r="L24" s="553"/>
      <c r="M24" s="553"/>
      <c r="N24" s="553"/>
      <c r="O24" s="553"/>
      <c r="P24" s="553"/>
      <c r="Q24" s="554"/>
      <c r="R24" s="526">
        <v>399291</v>
      </c>
      <c r="S24" s="527"/>
      <c r="T24" s="527"/>
      <c r="U24" s="527"/>
      <c r="V24" s="527"/>
      <c r="W24" s="527"/>
      <c r="X24" s="527"/>
      <c r="Y24" s="528"/>
      <c r="Z24" s="529">
        <v>2.4</v>
      </c>
      <c r="AA24" s="529"/>
      <c r="AB24" s="529"/>
      <c r="AC24" s="529"/>
      <c r="AD24" s="521">
        <v>24553</v>
      </c>
      <c r="AE24" s="521"/>
      <c r="AF24" s="521"/>
      <c r="AG24" s="521"/>
      <c r="AH24" s="521"/>
      <c r="AI24" s="521"/>
      <c r="AJ24" s="521"/>
      <c r="AK24" s="521"/>
      <c r="AL24" s="533">
        <v>0.3</v>
      </c>
      <c r="AM24" s="534"/>
      <c r="AN24" s="534"/>
      <c r="AO24" s="535"/>
      <c r="AP24" s="552" t="s">
        <v>381</v>
      </c>
      <c r="AQ24" s="553"/>
      <c r="AR24" s="553"/>
      <c r="AS24" s="553"/>
      <c r="AT24" s="553"/>
      <c r="AU24" s="553"/>
      <c r="AV24" s="553"/>
      <c r="AW24" s="553"/>
      <c r="AX24" s="553"/>
      <c r="AY24" s="553"/>
      <c r="AZ24" s="553"/>
      <c r="BA24" s="553"/>
      <c r="BB24" s="553"/>
      <c r="BC24" s="553"/>
      <c r="BD24" s="553"/>
      <c r="BE24" s="553"/>
      <c r="BF24" s="554"/>
      <c r="BG24" s="526" t="s">
        <v>378</v>
      </c>
      <c r="BH24" s="527"/>
      <c r="BI24" s="527"/>
      <c r="BJ24" s="527"/>
      <c r="BK24" s="527"/>
      <c r="BL24" s="527"/>
      <c r="BM24" s="527"/>
      <c r="BN24" s="528"/>
      <c r="BO24" s="529" t="s">
        <v>378</v>
      </c>
      <c r="BP24" s="529"/>
      <c r="BQ24" s="529"/>
      <c r="BR24" s="529"/>
      <c r="BS24" s="521" t="s">
        <v>378</v>
      </c>
      <c r="BT24" s="521"/>
      <c r="BU24" s="521"/>
      <c r="BV24" s="521"/>
      <c r="BW24" s="521"/>
      <c r="BX24" s="521"/>
      <c r="BY24" s="521"/>
      <c r="BZ24" s="521"/>
      <c r="CA24" s="521"/>
      <c r="CB24" s="522"/>
      <c r="CD24" s="530" t="s">
        <v>382</v>
      </c>
      <c r="CE24" s="531"/>
      <c r="CF24" s="531"/>
      <c r="CG24" s="531"/>
      <c r="CH24" s="531"/>
      <c r="CI24" s="531"/>
      <c r="CJ24" s="531"/>
      <c r="CK24" s="531"/>
      <c r="CL24" s="531"/>
      <c r="CM24" s="531"/>
      <c r="CN24" s="531"/>
      <c r="CO24" s="531"/>
      <c r="CP24" s="531"/>
      <c r="CQ24" s="532"/>
      <c r="CR24" s="526">
        <v>2467828</v>
      </c>
      <c r="CS24" s="565"/>
      <c r="CT24" s="565"/>
      <c r="CU24" s="565"/>
      <c r="CV24" s="565"/>
      <c r="CW24" s="565"/>
      <c r="CX24" s="565"/>
      <c r="CY24" s="566"/>
      <c r="CZ24" s="569">
        <v>15.8</v>
      </c>
      <c r="DA24" s="570"/>
      <c r="DB24" s="570"/>
      <c r="DC24" s="571"/>
      <c r="DD24" s="550">
        <v>2191043</v>
      </c>
      <c r="DE24" s="565"/>
      <c r="DF24" s="565"/>
      <c r="DG24" s="565"/>
      <c r="DH24" s="565"/>
      <c r="DI24" s="565"/>
      <c r="DJ24" s="565"/>
      <c r="DK24" s="566"/>
      <c r="DL24" s="550">
        <v>2173884</v>
      </c>
      <c r="DM24" s="565"/>
      <c r="DN24" s="565"/>
      <c r="DO24" s="565"/>
      <c r="DP24" s="565"/>
      <c r="DQ24" s="565"/>
      <c r="DR24" s="565"/>
      <c r="DS24" s="565"/>
      <c r="DT24" s="565"/>
      <c r="DU24" s="565"/>
      <c r="DV24" s="566"/>
      <c r="DW24" s="533">
        <v>22.4</v>
      </c>
      <c r="DX24" s="567"/>
      <c r="DY24" s="567"/>
      <c r="DZ24" s="567"/>
      <c r="EA24" s="567"/>
      <c r="EB24" s="567"/>
      <c r="EC24" s="568"/>
    </row>
    <row r="25" spans="2:133" ht="11.25" customHeight="1" x14ac:dyDescent="0.15">
      <c r="B25" s="552" t="s">
        <v>312</v>
      </c>
      <c r="C25" s="553"/>
      <c r="D25" s="553"/>
      <c r="E25" s="553"/>
      <c r="F25" s="553"/>
      <c r="G25" s="553"/>
      <c r="H25" s="553"/>
      <c r="I25" s="553"/>
      <c r="J25" s="553"/>
      <c r="K25" s="553"/>
      <c r="L25" s="553"/>
      <c r="M25" s="553"/>
      <c r="N25" s="553"/>
      <c r="O25" s="553"/>
      <c r="P25" s="553"/>
      <c r="Q25" s="554"/>
      <c r="R25" s="526">
        <v>83060</v>
      </c>
      <c r="S25" s="527"/>
      <c r="T25" s="527"/>
      <c r="U25" s="527"/>
      <c r="V25" s="527"/>
      <c r="W25" s="527"/>
      <c r="X25" s="527"/>
      <c r="Y25" s="528"/>
      <c r="Z25" s="529">
        <v>0.5</v>
      </c>
      <c r="AA25" s="529"/>
      <c r="AB25" s="529"/>
      <c r="AC25" s="529"/>
      <c r="AD25" s="521" t="s">
        <v>378</v>
      </c>
      <c r="AE25" s="521"/>
      <c r="AF25" s="521"/>
      <c r="AG25" s="521"/>
      <c r="AH25" s="521"/>
      <c r="AI25" s="521"/>
      <c r="AJ25" s="521"/>
      <c r="AK25" s="521"/>
      <c r="AL25" s="533" t="s">
        <v>378</v>
      </c>
      <c r="AM25" s="534"/>
      <c r="AN25" s="534"/>
      <c r="AO25" s="535"/>
      <c r="AP25" s="552" t="s">
        <v>383</v>
      </c>
      <c r="AQ25" s="553"/>
      <c r="AR25" s="553"/>
      <c r="AS25" s="553"/>
      <c r="AT25" s="553"/>
      <c r="AU25" s="553"/>
      <c r="AV25" s="553"/>
      <c r="AW25" s="553"/>
      <c r="AX25" s="553"/>
      <c r="AY25" s="553"/>
      <c r="AZ25" s="553"/>
      <c r="BA25" s="553"/>
      <c r="BB25" s="553"/>
      <c r="BC25" s="553"/>
      <c r="BD25" s="553"/>
      <c r="BE25" s="553"/>
      <c r="BF25" s="554"/>
      <c r="BG25" s="526" t="s">
        <v>378</v>
      </c>
      <c r="BH25" s="527"/>
      <c r="BI25" s="527"/>
      <c r="BJ25" s="527"/>
      <c r="BK25" s="527"/>
      <c r="BL25" s="527"/>
      <c r="BM25" s="527"/>
      <c r="BN25" s="528"/>
      <c r="BO25" s="529" t="s">
        <v>378</v>
      </c>
      <c r="BP25" s="529"/>
      <c r="BQ25" s="529"/>
      <c r="BR25" s="529"/>
      <c r="BS25" s="521" t="s">
        <v>378</v>
      </c>
      <c r="BT25" s="521"/>
      <c r="BU25" s="521"/>
      <c r="BV25" s="521"/>
      <c r="BW25" s="521"/>
      <c r="BX25" s="521"/>
      <c r="BY25" s="521"/>
      <c r="BZ25" s="521"/>
      <c r="CA25" s="521"/>
      <c r="CB25" s="522"/>
      <c r="CD25" s="530" t="s">
        <v>313</v>
      </c>
      <c r="CE25" s="531"/>
      <c r="CF25" s="531"/>
      <c r="CG25" s="531"/>
      <c r="CH25" s="531"/>
      <c r="CI25" s="531"/>
      <c r="CJ25" s="531"/>
      <c r="CK25" s="531"/>
      <c r="CL25" s="531"/>
      <c r="CM25" s="531"/>
      <c r="CN25" s="531"/>
      <c r="CO25" s="531"/>
      <c r="CP25" s="531"/>
      <c r="CQ25" s="532"/>
      <c r="CR25" s="526">
        <v>1630290</v>
      </c>
      <c r="CS25" s="527"/>
      <c r="CT25" s="527"/>
      <c r="CU25" s="527"/>
      <c r="CV25" s="527"/>
      <c r="CW25" s="527"/>
      <c r="CX25" s="527"/>
      <c r="CY25" s="528"/>
      <c r="CZ25" s="569">
        <v>10.5</v>
      </c>
      <c r="DA25" s="570"/>
      <c r="DB25" s="570"/>
      <c r="DC25" s="571"/>
      <c r="DD25" s="550">
        <v>1377085</v>
      </c>
      <c r="DE25" s="527"/>
      <c r="DF25" s="527"/>
      <c r="DG25" s="527"/>
      <c r="DH25" s="527"/>
      <c r="DI25" s="527"/>
      <c r="DJ25" s="527"/>
      <c r="DK25" s="528"/>
      <c r="DL25" s="550" t="s">
        <v>384</v>
      </c>
      <c r="DM25" s="527"/>
      <c r="DN25" s="527"/>
      <c r="DO25" s="527"/>
      <c r="DP25" s="527"/>
      <c r="DQ25" s="527"/>
      <c r="DR25" s="527"/>
      <c r="DS25" s="527"/>
      <c r="DT25" s="527"/>
      <c r="DU25" s="527"/>
      <c r="DV25" s="528"/>
      <c r="DW25" s="533" t="s">
        <v>384</v>
      </c>
      <c r="DX25" s="567"/>
      <c r="DY25" s="567"/>
      <c r="DZ25" s="567"/>
      <c r="EA25" s="567"/>
      <c r="EB25" s="567"/>
      <c r="EC25" s="568"/>
    </row>
    <row r="26" spans="2:133" ht="11.25" customHeight="1" x14ac:dyDescent="0.15">
      <c r="B26" s="552" t="s">
        <v>314</v>
      </c>
      <c r="C26" s="553"/>
      <c r="D26" s="553"/>
      <c r="E26" s="553"/>
      <c r="F26" s="553"/>
      <c r="G26" s="553"/>
      <c r="H26" s="553"/>
      <c r="I26" s="553"/>
      <c r="J26" s="553"/>
      <c r="K26" s="553"/>
      <c r="L26" s="553"/>
      <c r="M26" s="553"/>
      <c r="N26" s="553"/>
      <c r="O26" s="553"/>
      <c r="P26" s="553"/>
      <c r="Q26" s="554"/>
      <c r="R26" s="526">
        <v>1702455</v>
      </c>
      <c r="S26" s="527"/>
      <c r="T26" s="527"/>
      <c r="U26" s="527"/>
      <c r="V26" s="527"/>
      <c r="W26" s="527"/>
      <c r="X26" s="527"/>
      <c r="Y26" s="528"/>
      <c r="Z26" s="529">
        <v>10.3</v>
      </c>
      <c r="AA26" s="529"/>
      <c r="AB26" s="529"/>
      <c r="AC26" s="529"/>
      <c r="AD26" s="521" t="s">
        <v>384</v>
      </c>
      <c r="AE26" s="521"/>
      <c r="AF26" s="521"/>
      <c r="AG26" s="521"/>
      <c r="AH26" s="521"/>
      <c r="AI26" s="521"/>
      <c r="AJ26" s="521"/>
      <c r="AK26" s="521"/>
      <c r="AL26" s="533" t="s">
        <v>384</v>
      </c>
      <c r="AM26" s="534"/>
      <c r="AN26" s="534"/>
      <c r="AO26" s="535"/>
      <c r="AP26" s="552" t="s">
        <v>315</v>
      </c>
      <c r="AQ26" s="553"/>
      <c r="AR26" s="553"/>
      <c r="AS26" s="553"/>
      <c r="AT26" s="553"/>
      <c r="AU26" s="553"/>
      <c r="AV26" s="553"/>
      <c r="AW26" s="553"/>
      <c r="AX26" s="553"/>
      <c r="AY26" s="553"/>
      <c r="AZ26" s="553"/>
      <c r="BA26" s="553"/>
      <c r="BB26" s="553"/>
      <c r="BC26" s="553"/>
      <c r="BD26" s="553"/>
      <c r="BE26" s="553"/>
      <c r="BF26" s="554"/>
      <c r="BG26" s="526" t="s">
        <v>384</v>
      </c>
      <c r="BH26" s="527"/>
      <c r="BI26" s="527"/>
      <c r="BJ26" s="527"/>
      <c r="BK26" s="527"/>
      <c r="BL26" s="527"/>
      <c r="BM26" s="527"/>
      <c r="BN26" s="528"/>
      <c r="BO26" s="529" t="s">
        <v>384</v>
      </c>
      <c r="BP26" s="529"/>
      <c r="BQ26" s="529"/>
      <c r="BR26" s="529"/>
      <c r="BS26" s="521" t="s">
        <v>384</v>
      </c>
      <c r="BT26" s="521"/>
      <c r="BU26" s="521"/>
      <c r="BV26" s="521"/>
      <c r="BW26" s="521"/>
      <c r="BX26" s="521"/>
      <c r="BY26" s="521"/>
      <c r="BZ26" s="521"/>
      <c r="CA26" s="521"/>
      <c r="CB26" s="522"/>
      <c r="CD26" s="530" t="s">
        <v>316</v>
      </c>
      <c r="CE26" s="531"/>
      <c r="CF26" s="531"/>
      <c r="CG26" s="531"/>
      <c r="CH26" s="531"/>
      <c r="CI26" s="531"/>
      <c r="CJ26" s="531"/>
      <c r="CK26" s="531"/>
      <c r="CL26" s="531"/>
      <c r="CM26" s="531"/>
      <c r="CN26" s="531"/>
      <c r="CO26" s="531"/>
      <c r="CP26" s="531"/>
      <c r="CQ26" s="532"/>
      <c r="CR26" s="526">
        <v>1824465</v>
      </c>
      <c r="CS26" s="565"/>
      <c r="CT26" s="565"/>
      <c r="CU26" s="565"/>
      <c r="CV26" s="565"/>
      <c r="CW26" s="565"/>
      <c r="CX26" s="565"/>
      <c r="CY26" s="566"/>
      <c r="CZ26" s="569">
        <v>11.7</v>
      </c>
      <c r="DA26" s="570"/>
      <c r="DB26" s="570"/>
      <c r="DC26" s="571"/>
      <c r="DD26" s="550">
        <v>675653</v>
      </c>
      <c r="DE26" s="565"/>
      <c r="DF26" s="565"/>
      <c r="DG26" s="565"/>
      <c r="DH26" s="565"/>
      <c r="DI26" s="565"/>
      <c r="DJ26" s="565"/>
      <c r="DK26" s="566"/>
      <c r="DL26" s="550">
        <v>660743</v>
      </c>
      <c r="DM26" s="565"/>
      <c r="DN26" s="565"/>
      <c r="DO26" s="565"/>
      <c r="DP26" s="565"/>
      <c r="DQ26" s="565"/>
      <c r="DR26" s="565"/>
      <c r="DS26" s="565"/>
      <c r="DT26" s="565"/>
      <c r="DU26" s="565"/>
      <c r="DV26" s="566"/>
      <c r="DW26" s="533">
        <v>6.8</v>
      </c>
      <c r="DX26" s="567"/>
      <c r="DY26" s="567"/>
      <c r="DZ26" s="567"/>
      <c r="EA26" s="567"/>
      <c r="EB26" s="567"/>
      <c r="EC26" s="568"/>
    </row>
    <row r="27" spans="2:133" ht="11.25" customHeight="1" x14ac:dyDescent="0.15">
      <c r="B27" s="635" t="s">
        <v>317</v>
      </c>
      <c r="C27" s="636"/>
      <c r="D27" s="636"/>
      <c r="E27" s="636"/>
      <c r="F27" s="636"/>
      <c r="G27" s="636"/>
      <c r="H27" s="636"/>
      <c r="I27" s="636"/>
      <c r="J27" s="636"/>
      <c r="K27" s="636"/>
      <c r="L27" s="636"/>
      <c r="M27" s="636"/>
      <c r="N27" s="636"/>
      <c r="O27" s="636"/>
      <c r="P27" s="636"/>
      <c r="Q27" s="637"/>
      <c r="R27" s="526" t="s">
        <v>384</v>
      </c>
      <c r="S27" s="527"/>
      <c r="T27" s="527"/>
      <c r="U27" s="527"/>
      <c r="V27" s="527"/>
      <c r="W27" s="527"/>
      <c r="X27" s="527"/>
      <c r="Y27" s="528"/>
      <c r="Z27" s="529" t="s">
        <v>384</v>
      </c>
      <c r="AA27" s="529"/>
      <c r="AB27" s="529"/>
      <c r="AC27" s="529"/>
      <c r="AD27" s="521" t="s">
        <v>384</v>
      </c>
      <c r="AE27" s="521"/>
      <c r="AF27" s="521"/>
      <c r="AG27" s="521"/>
      <c r="AH27" s="521"/>
      <c r="AI27" s="521"/>
      <c r="AJ27" s="521"/>
      <c r="AK27" s="521"/>
      <c r="AL27" s="533" t="s">
        <v>384</v>
      </c>
      <c r="AM27" s="534"/>
      <c r="AN27" s="534"/>
      <c r="AO27" s="535"/>
      <c r="AP27" s="572" t="s">
        <v>318</v>
      </c>
      <c r="AQ27" s="573"/>
      <c r="AR27" s="573"/>
      <c r="AS27" s="573"/>
      <c r="AT27" s="573"/>
      <c r="AU27" s="573"/>
      <c r="AV27" s="573"/>
      <c r="AW27" s="573"/>
      <c r="AX27" s="573"/>
      <c r="AY27" s="573"/>
      <c r="AZ27" s="573"/>
      <c r="BA27" s="573"/>
      <c r="BB27" s="573"/>
      <c r="BC27" s="573"/>
      <c r="BD27" s="573"/>
      <c r="BE27" s="573"/>
      <c r="BF27" s="574"/>
      <c r="BG27" s="526">
        <v>3641451</v>
      </c>
      <c r="BH27" s="527"/>
      <c r="BI27" s="527"/>
      <c r="BJ27" s="527"/>
      <c r="BK27" s="527"/>
      <c r="BL27" s="527"/>
      <c r="BM27" s="527"/>
      <c r="BN27" s="528"/>
      <c r="BO27" s="529">
        <v>100</v>
      </c>
      <c r="BP27" s="529"/>
      <c r="BQ27" s="529"/>
      <c r="BR27" s="529"/>
      <c r="BS27" s="521">
        <v>32055</v>
      </c>
      <c r="BT27" s="521"/>
      <c r="BU27" s="521"/>
      <c r="BV27" s="521"/>
      <c r="BW27" s="521"/>
      <c r="BX27" s="521"/>
      <c r="BY27" s="521"/>
      <c r="BZ27" s="521"/>
      <c r="CA27" s="521"/>
      <c r="CB27" s="522"/>
      <c r="CD27" s="530" t="s">
        <v>319</v>
      </c>
      <c r="CE27" s="531"/>
      <c r="CF27" s="531"/>
      <c r="CG27" s="531"/>
      <c r="CH27" s="531"/>
      <c r="CI27" s="531"/>
      <c r="CJ27" s="531"/>
      <c r="CK27" s="531"/>
      <c r="CL27" s="531"/>
      <c r="CM27" s="531"/>
      <c r="CN27" s="531"/>
      <c r="CO27" s="531"/>
      <c r="CP27" s="531"/>
      <c r="CQ27" s="532"/>
      <c r="CR27" s="526">
        <v>1933959</v>
      </c>
      <c r="CS27" s="527"/>
      <c r="CT27" s="527"/>
      <c r="CU27" s="527"/>
      <c r="CV27" s="527"/>
      <c r="CW27" s="527"/>
      <c r="CX27" s="527"/>
      <c r="CY27" s="528"/>
      <c r="CZ27" s="569">
        <v>12.4</v>
      </c>
      <c r="DA27" s="570"/>
      <c r="DB27" s="570"/>
      <c r="DC27" s="571"/>
      <c r="DD27" s="550">
        <v>1804903</v>
      </c>
      <c r="DE27" s="527"/>
      <c r="DF27" s="527"/>
      <c r="DG27" s="527"/>
      <c r="DH27" s="527"/>
      <c r="DI27" s="527"/>
      <c r="DJ27" s="527"/>
      <c r="DK27" s="528"/>
      <c r="DL27" s="550">
        <v>1804903</v>
      </c>
      <c r="DM27" s="527"/>
      <c r="DN27" s="527"/>
      <c r="DO27" s="527"/>
      <c r="DP27" s="527"/>
      <c r="DQ27" s="527"/>
      <c r="DR27" s="527"/>
      <c r="DS27" s="527"/>
      <c r="DT27" s="527"/>
      <c r="DU27" s="527"/>
      <c r="DV27" s="528"/>
      <c r="DW27" s="533">
        <v>18.600000000000001</v>
      </c>
      <c r="DX27" s="567"/>
      <c r="DY27" s="567"/>
      <c r="DZ27" s="567"/>
      <c r="EA27" s="567"/>
      <c r="EB27" s="567"/>
      <c r="EC27" s="568"/>
    </row>
    <row r="28" spans="2:133" ht="11.25" customHeight="1" x14ac:dyDescent="0.15">
      <c r="B28" s="552" t="s">
        <v>320</v>
      </c>
      <c r="C28" s="553"/>
      <c r="D28" s="553"/>
      <c r="E28" s="553"/>
      <c r="F28" s="553"/>
      <c r="G28" s="553"/>
      <c r="H28" s="553"/>
      <c r="I28" s="553"/>
      <c r="J28" s="553"/>
      <c r="K28" s="553"/>
      <c r="L28" s="553"/>
      <c r="M28" s="553"/>
      <c r="N28" s="553"/>
      <c r="O28" s="553"/>
      <c r="P28" s="553"/>
      <c r="Q28" s="554"/>
      <c r="R28" s="526">
        <v>780605</v>
      </c>
      <c r="S28" s="527"/>
      <c r="T28" s="527"/>
      <c r="U28" s="527"/>
      <c r="V28" s="527"/>
      <c r="W28" s="527"/>
      <c r="X28" s="527"/>
      <c r="Y28" s="528"/>
      <c r="Z28" s="529">
        <v>4.7</v>
      </c>
      <c r="AA28" s="529"/>
      <c r="AB28" s="529"/>
      <c r="AC28" s="529"/>
      <c r="AD28" s="521" t="s">
        <v>384</v>
      </c>
      <c r="AE28" s="521"/>
      <c r="AF28" s="521"/>
      <c r="AG28" s="521"/>
      <c r="AH28" s="521"/>
      <c r="AI28" s="521"/>
      <c r="AJ28" s="521"/>
      <c r="AK28" s="521"/>
      <c r="AL28" s="533" t="s">
        <v>384</v>
      </c>
      <c r="AM28" s="534"/>
      <c r="AN28" s="534"/>
      <c r="AO28" s="535"/>
      <c r="AP28" s="536" t="s">
        <v>271</v>
      </c>
      <c r="AQ28" s="537"/>
      <c r="AR28" s="537"/>
      <c r="AS28" s="537"/>
      <c r="AT28" s="537"/>
      <c r="AU28" s="537"/>
      <c r="AV28" s="537"/>
      <c r="AW28" s="537"/>
      <c r="AX28" s="537"/>
      <c r="AY28" s="537"/>
      <c r="AZ28" s="537"/>
      <c r="BA28" s="537"/>
      <c r="BB28" s="537"/>
      <c r="BC28" s="537"/>
      <c r="BD28" s="537"/>
      <c r="BE28" s="537"/>
      <c r="BF28" s="538"/>
      <c r="BG28" s="536" t="s">
        <v>321</v>
      </c>
      <c r="BH28" s="638"/>
      <c r="BI28" s="638"/>
      <c r="BJ28" s="638"/>
      <c r="BK28" s="638"/>
      <c r="BL28" s="638"/>
      <c r="BM28" s="638"/>
      <c r="BN28" s="638"/>
      <c r="BO28" s="638"/>
      <c r="BP28" s="638"/>
      <c r="BQ28" s="639"/>
      <c r="BR28" s="536" t="s">
        <v>322</v>
      </c>
      <c r="BS28" s="638"/>
      <c r="BT28" s="638"/>
      <c r="BU28" s="638"/>
      <c r="BV28" s="638"/>
      <c r="BW28" s="638"/>
      <c r="BX28" s="638"/>
      <c r="BY28" s="638"/>
      <c r="BZ28" s="638"/>
      <c r="CA28" s="638"/>
      <c r="CB28" s="639"/>
      <c r="CD28" s="594" t="s">
        <v>323</v>
      </c>
      <c r="CE28" s="595"/>
      <c r="CF28" s="530" t="s">
        <v>385</v>
      </c>
      <c r="CG28" s="531"/>
      <c r="CH28" s="531"/>
      <c r="CI28" s="531"/>
      <c r="CJ28" s="531"/>
      <c r="CK28" s="531"/>
      <c r="CL28" s="531"/>
      <c r="CM28" s="531"/>
      <c r="CN28" s="531"/>
      <c r="CO28" s="531"/>
      <c r="CP28" s="531"/>
      <c r="CQ28" s="532"/>
      <c r="CR28" s="526">
        <v>1932627</v>
      </c>
      <c r="CS28" s="565"/>
      <c r="CT28" s="565"/>
      <c r="CU28" s="565"/>
      <c r="CV28" s="565"/>
      <c r="CW28" s="565"/>
      <c r="CX28" s="565"/>
      <c r="CY28" s="566"/>
      <c r="CZ28" s="569">
        <v>12.4</v>
      </c>
      <c r="DA28" s="570"/>
      <c r="DB28" s="570"/>
      <c r="DC28" s="571"/>
      <c r="DD28" s="550">
        <v>1803571</v>
      </c>
      <c r="DE28" s="565"/>
      <c r="DF28" s="565"/>
      <c r="DG28" s="565"/>
      <c r="DH28" s="565"/>
      <c r="DI28" s="565"/>
      <c r="DJ28" s="565"/>
      <c r="DK28" s="566"/>
      <c r="DL28" s="550">
        <v>1803571</v>
      </c>
      <c r="DM28" s="565"/>
      <c r="DN28" s="565"/>
      <c r="DO28" s="565"/>
      <c r="DP28" s="565"/>
      <c r="DQ28" s="565"/>
      <c r="DR28" s="565"/>
      <c r="DS28" s="565"/>
      <c r="DT28" s="565"/>
      <c r="DU28" s="565"/>
      <c r="DV28" s="566"/>
      <c r="DW28" s="533">
        <v>18.600000000000001</v>
      </c>
      <c r="DX28" s="567"/>
      <c r="DY28" s="567"/>
      <c r="DZ28" s="567"/>
      <c r="EA28" s="567"/>
      <c r="EB28" s="567"/>
      <c r="EC28" s="568"/>
    </row>
    <row r="29" spans="2:133" ht="11.25" customHeight="1" x14ac:dyDescent="0.15">
      <c r="B29" s="552" t="s">
        <v>324</v>
      </c>
      <c r="C29" s="553"/>
      <c r="D29" s="553"/>
      <c r="E29" s="553"/>
      <c r="F29" s="553"/>
      <c r="G29" s="553"/>
      <c r="H29" s="553"/>
      <c r="I29" s="553"/>
      <c r="J29" s="553"/>
      <c r="K29" s="553"/>
      <c r="L29" s="553"/>
      <c r="M29" s="553"/>
      <c r="N29" s="553"/>
      <c r="O29" s="553"/>
      <c r="P29" s="553"/>
      <c r="Q29" s="554"/>
      <c r="R29" s="526">
        <v>62022</v>
      </c>
      <c r="S29" s="527"/>
      <c r="T29" s="527"/>
      <c r="U29" s="527"/>
      <c r="V29" s="527"/>
      <c r="W29" s="527"/>
      <c r="X29" s="527"/>
      <c r="Y29" s="528"/>
      <c r="Z29" s="529">
        <v>0.4</v>
      </c>
      <c r="AA29" s="529"/>
      <c r="AB29" s="529"/>
      <c r="AC29" s="529"/>
      <c r="AD29" s="521">
        <v>6743</v>
      </c>
      <c r="AE29" s="521"/>
      <c r="AF29" s="521"/>
      <c r="AG29" s="521"/>
      <c r="AH29" s="521"/>
      <c r="AI29" s="521"/>
      <c r="AJ29" s="521"/>
      <c r="AK29" s="521"/>
      <c r="AL29" s="533">
        <v>0.1</v>
      </c>
      <c r="AM29" s="534"/>
      <c r="AN29" s="534"/>
      <c r="AO29" s="535"/>
      <c r="AP29" s="578" t="s">
        <v>325</v>
      </c>
      <c r="AQ29" s="579"/>
      <c r="AR29" s="579"/>
      <c r="AS29" s="579"/>
      <c r="AT29" s="589" t="s">
        <v>326</v>
      </c>
      <c r="AU29" s="164"/>
      <c r="AV29" s="164"/>
      <c r="AW29" s="164"/>
      <c r="AX29" s="547" t="s">
        <v>227</v>
      </c>
      <c r="AY29" s="548"/>
      <c r="AZ29" s="548"/>
      <c r="BA29" s="548"/>
      <c r="BB29" s="548"/>
      <c r="BC29" s="548"/>
      <c r="BD29" s="548"/>
      <c r="BE29" s="548"/>
      <c r="BF29" s="549"/>
      <c r="BG29" s="577">
        <v>99</v>
      </c>
      <c r="BH29" s="575"/>
      <c r="BI29" s="575"/>
      <c r="BJ29" s="575"/>
      <c r="BK29" s="575"/>
      <c r="BL29" s="575"/>
      <c r="BM29" s="545">
        <v>95.5</v>
      </c>
      <c r="BN29" s="575"/>
      <c r="BO29" s="575"/>
      <c r="BP29" s="575"/>
      <c r="BQ29" s="576"/>
      <c r="BR29" s="577">
        <v>98.9</v>
      </c>
      <c r="BS29" s="575"/>
      <c r="BT29" s="575"/>
      <c r="BU29" s="575"/>
      <c r="BV29" s="575"/>
      <c r="BW29" s="575"/>
      <c r="BX29" s="545">
        <v>95.4</v>
      </c>
      <c r="BY29" s="575"/>
      <c r="BZ29" s="575"/>
      <c r="CA29" s="575"/>
      <c r="CB29" s="576"/>
      <c r="CD29" s="596"/>
      <c r="CE29" s="597"/>
      <c r="CF29" s="530" t="s">
        <v>386</v>
      </c>
      <c r="CG29" s="531"/>
      <c r="CH29" s="531"/>
      <c r="CI29" s="531"/>
      <c r="CJ29" s="531"/>
      <c r="CK29" s="531"/>
      <c r="CL29" s="531"/>
      <c r="CM29" s="531"/>
      <c r="CN29" s="531"/>
      <c r="CO29" s="531"/>
      <c r="CP29" s="531"/>
      <c r="CQ29" s="532"/>
      <c r="CR29" s="526">
        <v>1332</v>
      </c>
      <c r="CS29" s="527"/>
      <c r="CT29" s="527"/>
      <c r="CU29" s="527"/>
      <c r="CV29" s="527"/>
      <c r="CW29" s="527"/>
      <c r="CX29" s="527"/>
      <c r="CY29" s="528"/>
      <c r="CZ29" s="569">
        <v>0</v>
      </c>
      <c r="DA29" s="570"/>
      <c r="DB29" s="570"/>
      <c r="DC29" s="571"/>
      <c r="DD29" s="550">
        <v>1332</v>
      </c>
      <c r="DE29" s="527"/>
      <c r="DF29" s="527"/>
      <c r="DG29" s="527"/>
      <c r="DH29" s="527"/>
      <c r="DI29" s="527"/>
      <c r="DJ29" s="527"/>
      <c r="DK29" s="528"/>
      <c r="DL29" s="550">
        <v>1332</v>
      </c>
      <c r="DM29" s="527"/>
      <c r="DN29" s="527"/>
      <c r="DO29" s="527"/>
      <c r="DP29" s="527"/>
      <c r="DQ29" s="527"/>
      <c r="DR29" s="527"/>
      <c r="DS29" s="527"/>
      <c r="DT29" s="527"/>
      <c r="DU29" s="527"/>
      <c r="DV29" s="528"/>
      <c r="DW29" s="533">
        <v>0</v>
      </c>
      <c r="DX29" s="567"/>
      <c r="DY29" s="567"/>
      <c r="DZ29" s="567"/>
      <c r="EA29" s="567"/>
      <c r="EB29" s="567"/>
      <c r="EC29" s="568"/>
    </row>
    <row r="30" spans="2:133" ht="11.25" customHeight="1" x14ac:dyDescent="0.15">
      <c r="B30" s="552" t="s">
        <v>327</v>
      </c>
      <c r="C30" s="553"/>
      <c r="D30" s="553"/>
      <c r="E30" s="553"/>
      <c r="F30" s="553"/>
      <c r="G30" s="553"/>
      <c r="H30" s="553"/>
      <c r="I30" s="553"/>
      <c r="J30" s="553"/>
      <c r="K30" s="553"/>
      <c r="L30" s="553"/>
      <c r="M30" s="553"/>
      <c r="N30" s="553"/>
      <c r="O30" s="553"/>
      <c r="P30" s="553"/>
      <c r="Q30" s="554"/>
      <c r="R30" s="526">
        <v>7508</v>
      </c>
      <c r="S30" s="527"/>
      <c r="T30" s="527"/>
      <c r="U30" s="527"/>
      <c r="V30" s="527"/>
      <c r="W30" s="527"/>
      <c r="X30" s="527"/>
      <c r="Y30" s="528"/>
      <c r="Z30" s="529">
        <v>0</v>
      </c>
      <c r="AA30" s="529"/>
      <c r="AB30" s="529"/>
      <c r="AC30" s="529"/>
      <c r="AD30" s="521" t="s">
        <v>356</v>
      </c>
      <c r="AE30" s="521"/>
      <c r="AF30" s="521"/>
      <c r="AG30" s="521"/>
      <c r="AH30" s="521"/>
      <c r="AI30" s="521"/>
      <c r="AJ30" s="521"/>
      <c r="AK30" s="521"/>
      <c r="AL30" s="533" t="s">
        <v>356</v>
      </c>
      <c r="AM30" s="534"/>
      <c r="AN30" s="534"/>
      <c r="AO30" s="535"/>
      <c r="AP30" s="580"/>
      <c r="AQ30" s="581"/>
      <c r="AR30" s="581"/>
      <c r="AS30" s="581"/>
      <c r="AT30" s="590"/>
      <c r="AU30" s="165" t="s">
        <v>387</v>
      </c>
      <c r="AV30" s="165"/>
      <c r="AW30" s="165"/>
      <c r="AX30" s="552" t="s">
        <v>328</v>
      </c>
      <c r="AY30" s="553"/>
      <c r="AZ30" s="553"/>
      <c r="BA30" s="553"/>
      <c r="BB30" s="553"/>
      <c r="BC30" s="553"/>
      <c r="BD30" s="553"/>
      <c r="BE30" s="553"/>
      <c r="BF30" s="554"/>
      <c r="BG30" s="584">
        <v>99</v>
      </c>
      <c r="BH30" s="565"/>
      <c r="BI30" s="565"/>
      <c r="BJ30" s="565"/>
      <c r="BK30" s="565"/>
      <c r="BL30" s="565"/>
      <c r="BM30" s="534">
        <v>96.2</v>
      </c>
      <c r="BN30" s="585"/>
      <c r="BO30" s="585"/>
      <c r="BP30" s="585"/>
      <c r="BQ30" s="586"/>
      <c r="BR30" s="584">
        <v>98.8</v>
      </c>
      <c r="BS30" s="565"/>
      <c r="BT30" s="565"/>
      <c r="BU30" s="565"/>
      <c r="BV30" s="565"/>
      <c r="BW30" s="565"/>
      <c r="BX30" s="534">
        <v>95.9</v>
      </c>
      <c r="BY30" s="585"/>
      <c r="BZ30" s="585"/>
      <c r="CA30" s="585"/>
      <c r="CB30" s="586"/>
      <c r="CD30" s="530" t="s">
        <v>329</v>
      </c>
      <c r="CE30" s="531"/>
      <c r="CF30" s="531"/>
      <c r="CG30" s="531"/>
      <c r="CH30" s="531"/>
      <c r="CI30" s="531"/>
      <c r="CJ30" s="531"/>
      <c r="CK30" s="531"/>
      <c r="CL30" s="531"/>
      <c r="CM30" s="531"/>
      <c r="CN30" s="531"/>
      <c r="CO30" s="531"/>
      <c r="CP30" s="531"/>
      <c r="CQ30" s="532"/>
      <c r="CR30" s="526">
        <v>6544323</v>
      </c>
      <c r="CS30" s="565"/>
      <c r="CT30" s="565"/>
      <c r="CU30" s="565"/>
      <c r="CV30" s="565"/>
      <c r="CW30" s="565"/>
      <c r="CX30" s="565"/>
      <c r="CY30" s="566"/>
      <c r="CZ30" s="569">
        <v>42</v>
      </c>
      <c r="DA30" s="570"/>
      <c r="DB30" s="570"/>
      <c r="DC30" s="571"/>
      <c r="DD30" s="550">
        <v>5048740</v>
      </c>
      <c r="DE30" s="565"/>
      <c r="DF30" s="565"/>
      <c r="DG30" s="565"/>
      <c r="DH30" s="565"/>
      <c r="DI30" s="565"/>
      <c r="DJ30" s="565"/>
      <c r="DK30" s="566"/>
      <c r="DL30" s="550">
        <v>3849399</v>
      </c>
      <c r="DM30" s="565"/>
      <c r="DN30" s="565"/>
      <c r="DO30" s="565"/>
      <c r="DP30" s="565"/>
      <c r="DQ30" s="565"/>
      <c r="DR30" s="565"/>
      <c r="DS30" s="565"/>
      <c r="DT30" s="565"/>
      <c r="DU30" s="565"/>
      <c r="DV30" s="566"/>
      <c r="DW30" s="533">
        <v>39.6</v>
      </c>
      <c r="DX30" s="567"/>
      <c r="DY30" s="567"/>
      <c r="DZ30" s="567"/>
      <c r="EA30" s="567"/>
      <c r="EB30" s="567"/>
      <c r="EC30" s="568"/>
    </row>
    <row r="31" spans="2:133" ht="11.25" customHeight="1" x14ac:dyDescent="0.15">
      <c r="B31" s="552" t="s">
        <v>330</v>
      </c>
      <c r="C31" s="553"/>
      <c r="D31" s="553"/>
      <c r="E31" s="553"/>
      <c r="F31" s="553"/>
      <c r="G31" s="553"/>
      <c r="H31" s="553"/>
      <c r="I31" s="553"/>
      <c r="J31" s="553"/>
      <c r="K31" s="553"/>
      <c r="L31" s="553"/>
      <c r="M31" s="553"/>
      <c r="N31" s="553"/>
      <c r="O31" s="553"/>
      <c r="P31" s="553"/>
      <c r="Q31" s="554"/>
      <c r="R31" s="526">
        <v>52878</v>
      </c>
      <c r="S31" s="527"/>
      <c r="T31" s="527"/>
      <c r="U31" s="527"/>
      <c r="V31" s="527"/>
      <c r="W31" s="527"/>
      <c r="X31" s="527"/>
      <c r="Y31" s="528"/>
      <c r="Z31" s="529">
        <v>0.3</v>
      </c>
      <c r="AA31" s="529"/>
      <c r="AB31" s="529"/>
      <c r="AC31" s="529"/>
      <c r="AD31" s="521" t="s">
        <v>388</v>
      </c>
      <c r="AE31" s="521"/>
      <c r="AF31" s="521"/>
      <c r="AG31" s="521"/>
      <c r="AH31" s="521"/>
      <c r="AI31" s="521"/>
      <c r="AJ31" s="521"/>
      <c r="AK31" s="521"/>
      <c r="AL31" s="533" t="s">
        <v>388</v>
      </c>
      <c r="AM31" s="534"/>
      <c r="AN31" s="534"/>
      <c r="AO31" s="535"/>
      <c r="AP31" s="582"/>
      <c r="AQ31" s="583"/>
      <c r="AR31" s="583"/>
      <c r="AS31" s="583"/>
      <c r="AT31" s="591"/>
      <c r="AU31" s="166"/>
      <c r="AV31" s="166"/>
      <c r="AW31" s="166"/>
      <c r="AX31" s="572" t="s">
        <v>331</v>
      </c>
      <c r="AY31" s="573"/>
      <c r="AZ31" s="573"/>
      <c r="BA31" s="573"/>
      <c r="BB31" s="573"/>
      <c r="BC31" s="573"/>
      <c r="BD31" s="573"/>
      <c r="BE31" s="573"/>
      <c r="BF31" s="574"/>
      <c r="BG31" s="587">
        <v>98.8</v>
      </c>
      <c r="BH31" s="588"/>
      <c r="BI31" s="588"/>
      <c r="BJ31" s="588"/>
      <c r="BK31" s="588"/>
      <c r="BL31" s="588"/>
      <c r="BM31" s="592">
        <v>94.5</v>
      </c>
      <c r="BN31" s="588"/>
      <c r="BO31" s="588"/>
      <c r="BP31" s="588"/>
      <c r="BQ31" s="593"/>
      <c r="BR31" s="587">
        <v>98.9</v>
      </c>
      <c r="BS31" s="588"/>
      <c r="BT31" s="588"/>
      <c r="BU31" s="588"/>
      <c r="BV31" s="588"/>
      <c r="BW31" s="588"/>
      <c r="BX31" s="592">
        <v>94.5</v>
      </c>
      <c r="BY31" s="588"/>
      <c r="BZ31" s="588"/>
      <c r="CA31" s="588"/>
      <c r="CB31" s="593"/>
      <c r="CD31" s="530" t="s">
        <v>389</v>
      </c>
      <c r="CE31" s="531"/>
      <c r="CF31" s="531"/>
      <c r="CG31" s="531"/>
      <c r="CH31" s="531"/>
      <c r="CI31" s="531"/>
      <c r="CJ31" s="531"/>
      <c r="CK31" s="531"/>
      <c r="CL31" s="531"/>
      <c r="CM31" s="531"/>
      <c r="CN31" s="531"/>
      <c r="CO31" s="531"/>
      <c r="CP31" s="531"/>
      <c r="CQ31" s="532"/>
      <c r="CR31" s="526">
        <v>2191730</v>
      </c>
      <c r="CS31" s="527"/>
      <c r="CT31" s="527"/>
      <c r="CU31" s="527"/>
      <c r="CV31" s="527"/>
      <c r="CW31" s="527"/>
      <c r="CX31" s="527"/>
      <c r="CY31" s="528"/>
      <c r="CZ31" s="569">
        <v>14.1</v>
      </c>
      <c r="DA31" s="570"/>
      <c r="DB31" s="570"/>
      <c r="DC31" s="571"/>
      <c r="DD31" s="550">
        <v>1584540</v>
      </c>
      <c r="DE31" s="527"/>
      <c r="DF31" s="527"/>
      <c r="DG31" s="527"/>
      <c r="DH31" s="527"/>
      <c r="DI31" s="527"/>
      <c r="DJ31" s="527"/>
      <c r="DK31" s="528"/>
      <c r="DL31" s="550">
        <v>1431230</v>
      </c>
      <c r="DM31" s="527"/>
      <c r="DN31" s="527"/>
      <c r="DO31" s="527"/>
      <c r="DP31" s="527"/>
      <c r="DQ31" s="527"/>
      <c r="DR31" s="527"/>
      <c r="DS31" s="527"/>
      <c r="DT31" s="527"/>
      <c r="DU31" s="527"/>
      <c r="DV31" s="528"/>
      <c r="DW31" s="533">
        <v>14.7</v>
      </c>
      <c r="DX31" s="567"/>
      <c r="DY31" s="567"/>
      <c r="DZ31" s="567"/>
      <c r="EA31" s="567"/>
      <c r="EB31" s="567"/>
      <c r="EC31" s="568"/>
    </row>
    <row r="32" spans="2:133" ht="11.25" customHeight="1" x14ac:dyDescent="0.15">
      <c r="B32" s="552" t="s">
        <v>332</v>
      </c>
      <c r="C32" s="553"/>
      <c r="D32" s="553"/>
      <c r="E32" s="553"/>
      <c r="F32" s="553"/>
      <c r="G32" s="553"/>
      <c r="H32" s="553"/>
      <c r="I32" s="553"/>
      <c r="J32" s="553"/>
      <c r="K32" s="553"/>
      <c r="L32" s="553"/>
      <c r="M32" s="553"/>
      <c r="N32" s="553"/>
      <c r="O32" s="553"/>
      <c r="P32" s="553"/>
      <c r="Q32" s="554"/>
      <c r="R32" s="526">
        <v>827688</v>
      </c>
      <c r="S32" s="527"/>
      <c r="T32" s="527"/>
      <c r="U32" s="527"/>
      <c r="V32" s="527"/>
      <c r="W32" s="527"/>
      <c r="X32" s="527"/>
      <c r="Y32" s="528"/>
      <c r="Z32" s="529">
        <v>5</v>
      </c>
      <c r="AA32" s="529"/>
      <c r="AB32" s="529"/>
      <c r="AC32" s="529"/>
      <c r="AD32" s="521" t="s">
        <v>388</v>
      </c>
      <c r="AE32" s="521"/>
      <c r="AF32" s="521"/>
      <c r="AG32" s="521"/>
      <c r="AH32" s="521"/>
      <c r="AI32" s="521"/>
      <c r="AJ32" s="521"/>
      <c r="AK32" s="521"/>
      <c r="AL32" s="533" t="s">
        <v>388</v>
      </c>
      <c r="AM32" s="534"/>
      <c r="AN32" s="534"/>
      <c r="AO32" s="535"/>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30" t="s">
        <v>390</v>
      </c>
      <c r="CE32" s="531"/>
      <c r="CF32" s="531"/>
      <c r="CG32" s="531"/>
      <c r="CH32" s="531"/>
      <c r="CI32" s="531"/>
      <c r="CJ32" s="531"/>
      <c r="CK32" s="531"/>
      <c r="CL32" s="531"/>
      <c r="CM32" s="531"/>
      <c r="CN32" s="531"/>
      <c r="CO32" s="531"/>
      <c r="CP32" s="531"/>
      <c r="CQ32" s="532"/>
      <c r="CR32" s="526">
        <v>272324</v>
      </c>
      <c r="CS32" s="565"/>
      <c r="CT32" s="565"/>
      <c r="CU32" s="565"/>
      <c r="CV32" s="565"/>
      <c r="CW32" s="565"/>
      <c r="CX32" s="565"/>
      <c r="CY32" s="566"/>
      <c r="CZ32" s="569">
        <v>1.7</v>
      </c>
      <c r="DA32" s="570"/>
      <c r="DB32" s="570"/>
      <c r="DC32" s="571"/>
      <c r="DD32" s="550">
        <v>222197</v>
      </c>
      <c r="DE32" s="565"/>
      <c r="DF32" s="565"/>
      <c r="DG32" s="565"/>
      <c r="DH32" s="565"/>
      <c r="DI32" s="565"/>
      <c r="DJ32" s="565"/>
      <c r="DK32" s="566"/>
      <c r="DL32" s="550">
        <v>201366</v>
      </c>
      <c r="DM32" s="565"/>
      <c r="DN32" s="565"/>
      <c r="DO32" s="565"/>
      <c r="DP32" s="565"/>
      <c r="DQ32" s="565"/>
      <c r="DR32" s="565"/>
      <c r="DS32" s="565"/>
      <c r="DT32" s="565"/>
      <c r="DU32" s="565"/>
      <c r="DV32" s="566"/>
      <c r="DW32" s="533">
        <v>2.1</v>
      </c>
      <c r="DX32" s="567"/>
      <c r="DY32" s="567"/>
      <c r="DZ32" s="567"/>
      <c r="EA32" s="567"/>
      <c r="EB32" s="567"/>
      <c r="EC32" s="568"/>
    </row>
    <row r="33" spans="2:133" ht="11.25" customHeight="1" x14ac:dyDescent="0.15">
      <c r="B33" s="552" t="s">
        <v>333</v>
      </c>
      <c r="C33" s="553"/>
      <c r="D33" s="553"/>
      <c r="E33" s="553"/>
      <c r="F33" s="553"/>
      <c r="G33" s="553"/>
      <c r="H33" s="553"/>
      <c r="I33" s="553"/>
      <c r="J33" s="553"/>
      <c r="K33" s="553"/>
      <c r="L33" s="553"/>
      <c r="M33" s="553"/>
      <c r="N33" s="553"/>
      <c r="O33" s="553"/>
      <c r="P33" s="553"/>
      <c r="Q33" s="554"/>
      <c r="R33" s="526">
        <v>493758</v>
      </c>
      <c r="S33" s="527"/>
      <c r="T33" s="527"/>
      <c r="U33" s="527"/>
      <c r="V33" s="527"/>
      <c r="W33" s="527"/>
      <c r="X33" s="527"/>
      <c r="Y33" s="528"/>
      <c r="Z33" s="529">
        <v>3</v>
      </c>
      <c r="AA33" s="529"/>
      <c r="AB33" s="529"/>
      <c r="AC33" s="529"/>
      <c r="AD33" s="521">
        <v>202</v>
      </c>
      <c r="AE33" s="521"/>
      <c r="AF33" s="521"/>
      <c r="AG33" s="521"/>
      <c r="AH33" s="521"/>
      <c r="AI33" s="521"/>
      <c r="AJ33" s="521"/>
      <c r="AK33" s="521"/>
      <c r="AL33" s="533">
        <v>0</v>
      </c>
      <c r="AM33" s="534"/>
      <c r="AN33" s="534"/>
      <c r="AO33" s="535"/>
      <c r="AP33" s="169"/>
      <c r="AQ33" s="536" t="s">
        <v>334</v>
      </c>
      <c r="AR33" s="537"/>
      <c r="AS33" s="537"/>
      <c r="AT33" s="537"/>
      <c r="AU33" s="537"/>
      <c r="AV33" s="537"/>
      <c r="AW33" s="537"/>
      <c r="AX33" s="537"/>
      <c r="AY33" s="537"/>
      <c r="AZ33" s="537"/>
      <c r="BA33" s="537"/>
      <c r="BB33" s="537"/>
      <c r="BC33" s="537"/>
      <c r="BD33" s="537"/>
      <c r="BE33" s="537"/>
      <c r="BF33" s="538"/>
      <c r="BG33" s="536" t="s">
        <v>335</v>
      </c>
      <c r="BH33" s="537"/>
      <c r="BI33" s="537"/>
      <c r="BJ33" s="537"/>
      <c r="BK33" s="537"/>
      <c r="BL33" s="537"/>
      <c r="BM33" s="537"/>
      <c r="BN33" s="537"/>
      <c r="BO33" s="537"/>
      <c r="BP33" s="537"/>
      <c r="BQ33" s="537"/>
      <c r="BR33" s="537"/>
      <c r="BS33" s="537"/>
      <c r="BT33" s="537"/>
      <c r="BU33" s="537"/>
      <c r="BV33" s="537"/>
      <c r="BW33" s="537"/>
      <c r="BX33" s="537"/>
      <c r="BY33" s="537"/>
      <c r="BZ33" s="537"/>
      <c r="CA33" s="537"/>
      <c r="CB33" s="538"/>
      <c r="CD33" s="530" t="s">
        <v>336</v>
      </c>
      <c r="CE33" s="531"/>
      <c r="CF33" s="531"/>
      <c r="CG33" s="531"/>
      <c r="CH33" s="531"/>
      <c r="CI33" s="531"/>
      <c r="CJ33" s="531"/>
      <c r="CK33" s="531"/>
      <c r="CL33" s="531"/>
      <c r="CM33" s="531"/>
      <c r="CN33" s="531"/>
      <c r="CO33" s="531"/>
      <c r="CP33" s="531"/>
      <c r="CQ33" s="532"/>
      <c r="CR33" s="526">
        <v>1814753</v>
      </c>
      <c r="CS33" s="527"/>
      <c r="CT33" s="527"/>
      <c r="CU33" s="527"/>
      <c r="CV33" s="527"/>
      <c r="CW33" s="527"/>
      <c r="CX33" s="527"/>
      <c r="CY33" s="528"/>
      <c r="CZ33" s="569">
        <v>11.6</v>
      </c>
      <c r="DA33" s="570"/>
      <c r="DB33" s="570"/>
      <c r="DC33" s="571"/>
      <c r="DD33" s="550">
        <v>1715466</v>
      </c>
      <c r="DE33" s="527"/>
      <c r="DF33" s="527"/>
      <c r="DG33" s="527"/>
      <c r="DH33" s="527"/>
      <c r="DI33" s="527"/>
      <c r="DJ33" s="527"/>
      <c r="DK33" s="528"/>
      <c r="DL33" s="550">
        <v>1427637</v>
      </c>
      <c r="DM33" s="527"/>
      <c r="DN33" s="527"/>
      <c r="DO33" s="527"/>
      <c r="DP33" s="527"/>
      <c r="DQ33" s="527"/>
      <c r="DR33" s="527"/>
      <c r="DS33" s="527"/>
      <c r="DT33" s="527"/>
      <c r="DU33" s="527"/>
      <c r="DV33" s="528"/>
      <c r="DW33" s="533">
        <v>14.7</v>
      </c>
      <c r="DX33" s="567"/>
      <c r="DY33" s="567"/>
      <c r="DZ33" s="567"/>
      <c r="EA33" s="567"/>
      <c r="EB33" s="567"/>
      <c r="EC33" s="568"/>
    </row>
    <row r="34" spans="2:133" ht="11.25" customHeight="1" x14ac:dyDescent="0.15">
      <c r="B34" s="552" t="s">
        <v>337</v>
      </c>
      <c r="C34" s="553"/>
      <c r="D34" s="553"/>
      <c r="E34" s="553"/>
      <c r="F34" s="553"/>
      <c r="G34" s="553"/>
      <c r="H34" s="553"/>
      <c r="I34" s="553"/>
      <c r="J34" s="553"/>
      <c r="K34" s="553"/>
      <c r="L34" s="553"/>
      <c r="M34" s="553"/>
      <c r="N34" s="553"/>
      <c r="O34" s="553"/>
      <c r="P34" s="553"/>
      <c r="Q34" s="554"/>
      <c r="R34" s="526">
        <v>2595800</v>
      </c>
      <c r="S34" s="527"/>
      <c r="T34" s="527"/>
      <c r="U34" s="527"/>
      <c r="V34" s="527"/>
      <c r="W34" s="527"/>
      <c r="X34" s="527"/>
      <c r="Y34" s="528"/>
      <c r="Z34" s="529">
        <v>15.8</v>
      </c>
      <c r="AA34" s="529"/>
      <c r="AB34" s="529"/>
      <c r="AC34" s="529"/>
      <c r="AD34" s="521" t="s">
        <v>391</v>
      </c>
      <c r="AE34" s="521"/>
      <c r="AF34" s="521"/>
      <c r="AG34" s="521"/>
      <c r="AH34" s="521"/>
      <c r="AI34" s="521"/>
      <c r="AJ34" s="521"/>
      <c r="AK34" s="521"/>
      <c r="AL34" s="533" t="s">
        <v>391</v>
      </c>
      <c r="AM34" s="534"/>
      <c r="AN34" s="534"/>
      <c r="AO34" s="535"/>
      <c r="AP34" s="169"/>
      <c r="AQ34" s="523" t="s">
        <v>338</v>
      </c>
      <c r="AR34" s="524"/>
      <c r="AS34" s="524"/>
      <c r="AT34" s="524"/>
      <c r="AU34" s="524"/>
      <c r="AV34" s="524"/>
      <c r="AW34" s="524"/>
      <c r="AX34" s="524"/>
      <c r="AY34" s="525"/>
      <c r="AZ34" s="539">
        <v>1886946</v>
      </c>
      <c r="BA34" s="540"/>
      <c r="BB34" s="540"/>
      <c r="BC34" s="540"/>
      <c r="BD34" s="540"/>
      <c r="BE34" s="540"/>
      <c r="BF34" s="598"/>
      <c r="BG34" s="523" t="s">
        <v>339</v>
      </c>
      <c r="BH34" s="524"/>
      <c r="BI34" s="524"/>
      <c r="BJ34" s="524"/>
      <c r="BK34" s="524"/>
      <c r="BL34" s="524"/>
      <c r="BM34" s="524"/>
      <c r="BN34" s="524"/>
      <c r="BO34" s="524"/>
      <c r="BP34" s="524"/>
      <c r="BQ34" s="524"/>
      <c r="BR34" s="524"/>
      <c r="BS34" s="524"/>
      <c r="BT34" s="524"/>
      <c r="BU34" s="525"/>
      <c r="BV34" s="539">
        <v>187531</v>
      </c>
      <c r="BW34" s="540"/>
      <c r="BX34" s="540"/>
      <c r="BY34" s="540"/>
      <c r="BZ34" s="540"/>
      <c r="CA34" s="540"/>
      <c r="CB34" s="598"/>
      <c r="CD34" s="530" t="s">
        <v>340</v>
      </c>
      <c r="CE34" s="531"/>
      <c r="CF34" s="531"/>
      <c r="CG34" s="531"/>
      <c r="CH34" s="531"/>
      <c r="CI34" s="531"/>
      <c r="CJ34" s="531"/>
      <c r="CK34" s="531"/>
      <c r="CL34" s="531"/>
      <c r="CM34" s="531"/>
      <c r="CN34" s="531"/>
      <c r="CO34" s="531"/>
      <c r="CP34" s="531"/>
      <c r="CQ34" s="532"/>
      <c r="CR34" s="526">
        <v>832458</v>
      </c>
      <c r="CS34" s="565"/>
      <c r="CT34" s="565"/>
      <c r="CU34" s="565"/>
      <c r="CV34" s="565"/>
      <c r="CW34" s="565"/>
      <c r="CX34" s="565"/>
      <c r="CY34" s="566"/>
      <c r="CZ34" s="569">
        <v>5.3</v>
      </c>
      <c r="DA34" s="570"/>
      <c r="DB34" s="570"/>
      <c r="DC34" s="571"/>
      <c r="DD34" s="550">
        <v>832458</v>
      </c>
      <c r="DE34" s="565"/>
      <c r="DF34" s="565"/>
      <c r="DG34" s="565"/>
      <c r="DH34" s="565"/>
      <c r="DI34" s="565"/>
      <c r="DJ34" s="565"/>
      <c r="DK34" s="566"/>
      <c r="DL34" s="550">
        <v>832458</v>
      </c>
      <c r="DM34" s="565"/>
      <c r="DN34" s="565"/>
      <c r="DO34" s="565"/>
      <c r="DP34" s="565"/>
      <c r="DQ34" s="565"/>
      <c r="DR34" s="565"/>
      <c r="DS34" s="565"/>
      <c r="DT34" s="565"/>
      <c r="DU34" s="565"/>
      <c r="DV34" s="566"/>
      <c r="DW34" s="533">
        <v>8.6</v>
      </c>
      <c r="DX34" s="567"/>
      <c r="DY34" s="567"/>
      <c r="DZ34" s="567"/>
      <c r="EA34" s="567"/>
      <c r="EB34" s="567"/>
      <c r="EC34" s="568"/>
    </row>
    <row r="35" spans="2:133" ht="11.25" customHeight="1" x14ac:dyDescent="0.15">
      <c r="B35" s="552" t="s">
        <v>341</v>
      </c>
      <c r="C35" s="553"/>
      <c r="D35" s="553"/>
      <c r="E35" s="553"/>
      <c r="F35" s="553"/>
      <c r="G35" s="553"/>
      <c r="H35" s="553"/>
      <c r="I35" s="553"/>
      <c r="J35" s="553"/>
      <c r="K35" s="553"/>
      <c r="L35" s="553"/>
      <c r="M35" s="553"/>
      <c r="N35" s="553"/>
      <c r="O35" s="553"/>
      <c r="P35" s="553"/>
      <c r="Q35" s="554"/>
      <c r="R35" s="526" t="s">
        <v>392</v>
      </c>
      <c r="S35" s="527"/>
      <c r="T35" s="527"/>
      <c r="U35" s="527"/>
      <c r="V35" s="527"/>
      <c r="W35" s="527"/>
      <c r="X35" s="527"/>
      <c r="Y35" s="528"/>
      <c r="Z35" s="529" t="s">
        <v>392</v>
      </c>
      <c r="AA35" s="529"/>
      <c r="AB35" s="529"/>
      <c r="AC35" s="529"/>
      <c r="AD35" s="521" t="s">
        <v>392</v>
      </c>
      <c r="AE35" s="521"/>
      <c r="AF35" s="521"/>
      <c r="AG35" s="521"/>
      <c r="AH35" s="521"/>
      <c r="AI35" s="521"/>
      <c r="AJ35" s="521"/>
      <c r="AK35" s="521"/>
      <c r="AL35" s="533" t="s">
        <v>392</v>
      </c>
      <c r="AM35" s="534"/>
      <c r="AN35" s="534"/>
      <c r="AO35" s="535"/>
      <c r="AQ35" s="641" t="s">
        <v>393</v>
      </c>
      <c r="AR35" s="642"/>
      <c r="AS35" s="642"/>
      <c r="AT35" s="642"/>
      <c r="AU35" s="642"/>
      <c r="AV35" s="642"/>
      <c r="AW35" s="642"/>
      <c r="AX35" s="642"/>
      <c r="AY35" s="643"/>
      <c r="AZ35" s="526">
        <v>644944</v>
      </c>
      <c r="BA35" s="527"/>
      <c r="BB35" s="527"/>
      <c r="BC35" s="527"/>
      <c r="BD35" s="565"/>
      <c r="BE35" s="565"/>
      <c r="BF35" s="586"/>
      <c r="BG35" s="530" t="s">
        <v>342</v>
      </c>
      <c r="BH35" s="531"/>
      <c r="BI35" s="531"/>
      <c r="BJ35" s="531"/>
      <c r="BK35" s="531"/>
      <c r="BL35" s="531"/>
      <c r="BM35" s="531"/>
      <c r="BN35" s="531"/>
      <c r="BO35" s="531"/>
      <c r="BP35" s="531"/>
      <c r="BQ35" s="531"/>
      <c r="BR35" s="531"/>
      <c r="BS35" s="531"/>
      <c r="BT35" s="531"/>
      <c r="BU35" s="532"/>
      <c r="BV35" s="526">
        <v>159575</v>
      </c>
      <c r="BW35" s="527"/>
      <c r="BX35" s="527"/>
      <c r="BY35" s="527"/>
      <c r="BZ35" s="527"/>
      <c r="CA35" s="527"/>
      <c r="CB35" s="551"/>
      <c r="CD35" s="530" t="s">
        <v>394</v>
      </c>
      <c r="CE35" s="531"/>
      <c r="CF35" s="531"/>
      <c r="CG35" s="531"/>
      <c r="CH35" s="531"/>
      <c r="CI35" s="531"/>
      <c r="CJ35" s="531"/>
      <c r="CK35" s="531"/>
      <c r="CL35" s="531"/>
      <c r="CM35" s="531"/>
      <c r="CN35" s="531"/>
      <c r="CO35" s="531"/>
      <c r="CP35" s="531"/>
      <c r="CQ35" s="532"/>
      <c r="CR35" s="526">
        <v>1408325</v>
      </c>
      <c r="CS35" s="527"/>
      <c r="CT35" s="527"/>
      <c r="CU35" s="527"/>
      <c r="CV35" s="527"/>
      <c r="CW35" s="527"/>
      <c r="CX35" s="527"/>
      <c r="CY35" s="528"/>
      <c r="CZ35" s="569">
        <v>9</v>
      </c>
      <c r="DA35" s="570"/>
      <c r="DB35" s="570"/>
      <c r="DC35" s="571"/>
      <c r="DD35" s="550">
        <v>1271736</v>
      </c>
      <c r="DE35" s="527"/>
      <c r="DF35" s="527"/>
      <c r="DG35" s="527"/>
      <c r="DH35" s="527"/>
      <c r="DI35" s="527"/>
      <c r="DJ35" s="527"/>
      <c r="DK35" s="528"/>
      <c r="DL35" s="550">
        <v>789166</v>
      </c>
      <c r="DM35" s="527"/>
      <c r="DN35" s="527"/>
      <c r="DO35" s="527"/>
      <c r="DP35" s="527"/>
      <c r="DQ35" s="527"/>
      <c r="DR35" s="527"/>
      <c r="DS35" s="527"/>
      <c r="DT35" s="527"/>
      <c r="DU35" s="527"/>
      <c r="DV35" s="528"/>
      <c r="DW35" s="533">
        <v>8.1</v>
      </c>
      <c r="DX35" s="567"/>
      <c r="DY35" s="567"/>
      <c r="DZ35" s="567"/>
      <c r="EA35" s="567"/>
      <c r="EB35" s="567"/>
      <c r="EC35" s="568"/>
    </row>
    <row r="36" spans="2:133" ht="11.25" customHeight="1" x14ac:dyDescent="0.15">
      <c r="B36" s="552" t="s">
        <v>395</v>
      </c>
      <c r="C36" s="553"/>
      <c r="D36" s="553"/>
      <c r="E36" s="553"/>
      <c r="F36" s="553"/>
      <c r="G36" s="553"/>
      <c r="H36" s="553"/>
      <c r="I36" s="553"/>
      <c r="J36" s="553"/>
      <c r="K36" s="553"/>
      <c r="L36" s="553"/>
      <c r="M36" s="553"/>
      <c r="N36" s="553"/>
      <c r="O36" s="553"/>
      <c r="P36" s="553"/>
      <c r="Q36" s="554"/>
      <c r="R36" s="526">
        <v>902100</v>
      </c>
      <c r="S36" s="527"/>
      <c r="T36" s="527"/>
      <c r="U36" s="527"/>
      <c r="V36" s="527"/>
      <c r="W36" s="527"/>
      <c r="X36" s="527"/>
      <c r="Y36" s="528"/>
      <c r="Z36" s="529">
        <v>5.5</v>
      </c>
      <c r="AA36" s="529"/>
      <c r="AB36" s="529"/>
      <c r="AC36" s="529"/>
      <c r="AD36" s="521" t="s">
        <v>392</v>
      </c>
      <c r="AE36" s="521"/>
      <c r="AF36" s="521"/>
      <c r="AG36" s="521"/>
      <c r="AH36" s="521"/>
      <c r="AI36" s="521"/>
      <c r="AJ36" s="521"/>
      <c r="AK36" s="521"/>
      <c r="AL36" s="533" t="s">
        <v>392</v>
      </c>
      <c r="AM36" s="534"/>
      <c r="AN36" s="534"/>
      <c r="AO36" s="535"/>
      <c r="AQ36" s="641" t="s">
        <v>396</v>
      </c>
      <c r="AR36" s="642"/>
      <c r="AS36" s="642"/>
      <c r="AT36" s="642"/>
      <c r="AU36" s="642"/>
      <c r="AV36" s="642"/>
      <c r="AW36" s="642"/>
      <c r="AX36" s="642"/>
      <c r="AY36" s="643"/>
      <c r="AZ36" s="526">
        <v>273997</v>
      </c>
      <c r="BA36" s="527"/>
      <c r="BB36" s="527"/>
      <c r="BC36" s="527"/>
      <c r="BD36" s="565"/>
      <c r="BE36" s="565"/>
      <c r="BF36" s="586"/>
      <c r="BG36" s="530" t="s">
        <v>343</v>
      </c>
      <c r="BH36" s="531"/>
      <c r="BI36" s="531"/>
      <c r="BJ36" s="531"/>
      <c r="BK36" s="531"/>
      <c r="BL36" s="531"/>
      <c r="BM36" s="531"/>
      <c r="BN36" s="531"/>
      <c r="BO36" s="531"/>
      <c r="BP36" s="531"/>
      <c r="BQ36" s="531"/>
      <c r="BR36" s="531"/>
      <c r="BS36" s="531"/>
      <c r="BT36" s="531"/>
      <c r="BU36" s="532"/>
      <c r="BV36" s="526">
        <v>4653</v>
      </c>
      <c r="BW36" s="527"/>
      <c r="BX36" s="527"/>
      <c r="BY36" s="527"/>
      <c r="BZ36" s="527"/>
      <c r="CA36" s="527"/>
      <c r="CB36" s="551"/>
      <c r="CD36" s="530" t="s">
        <v>397</v>
      </c>
      <c r="CE36" s="531"/>
      <c r="CF36" s="531"/>
      <c r="CG36" s="531"/>
      <c r="CH36" s="531"/>
      <c r="CI36" s="531"/>
      <c r="CJ36" s="531"/>
      <c r="CK36" s="531"/>
      <c r="CL36" s="531"/>
      <c r="CM36" s="531"/>
      <c r="CN36" s="531"/>
      <c r="CO36" s="531"/>
      <c r="CP36" s="531"/>
      <c r="CQ36" s="532"/>
      <c r="CR36" s="526">
        <v>538694</v>
      </c>
      <c r="CS36" s="565"/>
      <c r="CT36" s="565"/>
      <c r="CU36" s="565"/>
      <c r="CV36" s="565"/>
      <c r="CW36" s="565"/>
      <c r="CX36" s="565"/>
      <c r="CY36" s="566"/>
      <c r="CZ36" s="569">
        <v>3.5</v>
      </c>
      <c r="DA36" s="570"/>
      <c r="DB36" s="570"/>
      <c r="DC36" s="571"/>
      <c r="DD36" s="550">
        <v>234501</v>
      </c>
      <c r="DE36" s="565"/>
      <c r="DF36" s="565"/>
      <c r="DG36" s="565"/>
      <c r="DH36" s="565"/>
      <c r="DI36" s="565"/>
      <c r="DJ36" s="565"/>
      <c r="DK36" s="566"/>
      <c r="DL36" s="550" t="s">
        <v>392</v>
      </c>
      <c r="DM36" s="565"/>
      <c r="DN36" s="565"/>
      <c r="DO36" s="565"/>
      <c r="DP36" s="565"/>
      <c r="DQ36" s="565"/>
      <c r="DR36" s="565"/>
      <c r="DS36" s="565"/>
      <c r="DT36" s="565"/>
      <c r="DU36" s="565"/>
      <c r="DV36" s="566"/>
      <c r="DW36" s="533" t="s">
        <v>392</v>
      </c>
      <c r="DX36" s="567"/>
      <c r="DY36" s="567"/>
      <c r="DZ36" s="567"/>
      <c r="EA36" s="567"/>
      <c r="EB36" s="567"/>
      <c r="EC36" s="568"/>
    </row>
    <row r="37" spans="2:133" ht="11.25" customHeight="1" x14ac:dyDescent="0.15">
      <c r="B37" s="572" t="s">
        <v>398</v>
      </c>
      <c r="C37" s="573"/>
      <c r="D37" s="573"/>
      <c r="E37" s="573"/>
      <c r="F37" s="573"/>
      <c r="G37" s="573"/>
      <c r="H37" s="573"/>
      <c r="I37" s="573"/>
      <c r="J37" s="573"/>
      <c r="K37" s="573"/>
      <c r="L37" s="573"/>
      <c r="M37" s="573"/>
      <c r="N37" s="573"/>
      <c r="O37" s="573"/>
      <c r="P37" s="573"/>
      <c r="Q37" s="574"/>
      <c r="R37" s="601">
        <v>16472209</v>
      </c>
      <c r="S37" s="602"/>
      <c r="T37" s="602"/>
      <c r="U37" s="602"/>
      <c r="V37" s="602"/>
      <c r="W37" s="602"/>
      <c r="X37" s="602"/>
      <c r="Y37" s="603"/>
      <c r="Z37" s="604">
        <v>100</v>
      </c>
      <c r="AA37" s="604"/>
      <c r="AB37" s="604"/>
      <c r="AC37" s="604"/>
      <c r="AD37" s="605">
        <v>8820247</v>
      </c>
      <c r="AE37" s="605"/>
      <c r="AF37" s="605"/>
      <c r="AG37" s="605"/>
      <c r="AH37" s="605"/>
      <c r="AI37" s="605"/>
      <c r="AJ37" s="605"/>
      <c r="AK37" s="605"/>
      <c r="AL37" s="599">
        <v>100</v>
      </c>
      <c r="AM37" s="592"/>
      <c r="AN37" s="592"/>
      <c r="AO37" s="600"/>
      <c r="AQ37" s="641" t="s">
        <v>399</v>
      </c>
      <c r="AR37" s="642"/>
      <c r="AS37" s="642"/>
      <c r="AT37" s="642"/>
      <c r="AU37" s="642"/>
      <c r="AV37" s="642"/>
      <c r="AW37" s="642"/>
      <c r="AX37" s="642"/>
      <c r="AY37" s="643"/>
      <c r="AZ37" s="526">
        <v>20000</v>
      </c>
      <c r="BA37" s="527"/>
      <c r="BB37" s="527"/>
      <c r="BC37" s="527"/>
      <c r="BD37" s="565"/>
      <c r="BE37" s="565"/>
      <c r="BF37" s="586"/>
      <c r="BG37" s="530" t="s">
        <v>344</v>
      </c>
      <c r="BH37" s="531"/>
      <c r="BI37" s="531"/>
      <c r="BJ37" s="531"/>
      <c r="BK37" s="531"/>
      <c r="BL37" s="531"/>
      <c r="BM37" s="531"/>
      <c r="BN37" s="531"/>
      <c r="BO37" s="531"/>
      <c r="BP37" s="531"/>
      <c r="BQ37" s="531"/>
      <c r="BR37" s="531"/>
      <c r="BS37" s="531"/>
      <c r="BT37" s="531"/>
      <c r="BU37" s="532"/>
      <c r="BV37" s="526">
        <v>8640</v>
      </c>
      <c r="BW37" s="527"/>
      <c r="BX37" s="527"/>
      <c r="BY37" s="527"/>
      <c r="BZ37" s="527"/>
      <c r="CA37" s="527"/>
      <c r="CB37" s="551"/>
      <c r="CD37" s="530" t="s">
        <v>400</v>
      </c>
      <c r="CE37" s="531"/>
      <c r="CF37" s="531"/>
      <c r="CG37" s="531"/>
      <c r="CH37" s="531"/>
      <c r="CI37" s="531"/>
      <c r="CJ37" s="531"/>
      <c r="CK37" s="531"/>
      <c r="CL37" s="531"/>
      <c r="CM37" s="531"/>
      <c r="CN37" s="531"/>
      <c r="CO37" s="531"/>
      <c r="CP37" s="531"/>
      <c r="CQ37" s="532"/>
      <c r="CR37" s="526">
        <v>318497</v>
      </c>
      <c r="CS37" s="527"/>
      <c r="CT37" s="527"/>
      <c r="CU37" s="527"/>
      <c r="CV37" s="527"/>
      <c r="CW37" s="527"/>
      <c r="CX37" s="527"/>
      <c r="CY37" s="528"/>
      <c r="CZ37" s="569">
        <v>2</v>
      </c>
      <c r="DA37" s="570"/>
      <c r="DB37" s="570"/>
      <c r="DC37" s="571"/>
      <c r="DD37" s="550">
        <v>20300</v>
      </c>
      <c r="DE37" s="527"/>
      <c r="DF37" s="527"/>
      <c r="DG37" s="527"/>
      <c r="DH37" s="527"/>
      <c r="DI37" s="527"/>
      <c r="DJ37" s="527"/>
      <c r="DK37" s="528"/>
      <c r="DL37" s="550" t="s">
        <v>392</v>
      </c>
      <c r="DM37" s="527"/>
      <c r="DN37" s="527"/>
      <c r="DO37" s="527"/>
      <c r="DP37" s="527"/>
      <c r="DQ37" s="527"/>
      <c r="DR37" s="527"/>
      <c r="DS37" s="527"/>
      <c r="DT37" s="527"/>
      <c r="DU37" s="527"/>
      <c r="DV37" s="528"/>
      <c r="DW37" s="533" t="s">
        <v>392</v>
      </c>
      <c r="DX37" s="567"/>
      <c r="DY37" s="567"/>
      <c r="DZ37" s="567"/>
      <c r="EA37" s="567"/>
      <c r="EB37" s="567"/>
      <c r="EC37" s="568"/>
    </row>
    <row r="38" spans="2:133" ht="11.25" customHeight="1" x14ac:dyDescent="0.15">
      <c r="AQ38" s="641" t="s">
        <v>401</v>
      </c>
      <c r="AR38" s="642"/>
      <c r="AS38" s="642"/>
      <c r="AT38" s="642"/>
      <c r="AU38" s="642"/>
      <c r="AV38" s="642"/>
      <c r="AW38" s="642"/>
      <c r="AX38" s="642"/>
      <c r="AY38" s="643"/>
      <c r="AZ38" s="526">
        <v>10348</v>
      </c>
      <c r="BA38" s="527"/>
      <c r="BB38" s="527"/>
      <c r="BC38" s="527"/>
      <c r="BD38" s="565"/>
      <c r="BE38" s="565"/>
      <c r="BF38" s="586"/>
      <c r="BG38" s="608" t="s">
        <v>402</v>
      </c>
      <c r="BH38" s="609"/>
      <c r="BI38" s="609"/>
      <c r="BJ38" s="609"/>
      <c r="BK38" s="609"/>
      <c r="BL38" s="170"/>
      <c r="BM38" s="531" t="s">
        <v>403</v>
      </c>
      <c r="BN38" s="531"/>
      <c r="BO38" s="531"/>
      <c r="BP38" s="531"/>
      <c r="BQ38" s="531"/>
      <c r="BR38" s="531"/>
      <c r="BS38" s="531"/>
      <c r="BT38" s="531"/>
      <c r="BU38" s="532"/>
      <c r="BV38" s="526">
        <v>87</v>
      </c>
      <c r="BW38" s="527"/>
      <c r="BX38" s="527"/>
      <c r="BY38" s="527"/>
      <c r="BZ38" s="527"/>
      <c r="CA38" s="527"/>
      <c r="CB38" s="551"/>
      <c r="CD38" s="530" t="s">
        <v>404</v>
      </c>
      <c r="CE38" s="531"/>
      <c r="CF38" s="531"/>
      <c r="CG38" s="531"/>
      <c r="CH38" s="531"/>
      <c r="CI38" s="531"/>
      <c r="CJ38" s="531"/>
      <c r="CK38" s="531"/>
      <c r="CL38" s="531"/>
      <c r="CM38" s="531"/>
      <c r="CN38" s="531"/>
      <c r="CO38" s="531"/>
      <c r="CP38" s="531"/>
      <c r="CQ38" s="532"/>
      <c r="CR38" s="526" t="s">
        <v>392</v>
      </c>
      <c r="CS38" s="565"/>
      <c r="CT38" s="565"/>
      <c r="CU38" s="565"/>
      <c r="CV38" s="565"/>
      <c r="CW38" s="565"/>
      <c r="CX38" s="565"/>
      <c r="CY38" s="566"/>
      <c r="CZ38" s="569" t="s">
        <v>392</v>
      </c>
      <c r="DA38" s="570"/>
      <c r="DB38" s="570"/>
      <c r="DC38" s="571"/>
      <c r="DD38" s="550" t="s">
        <v>392</v>
      </c>
      <c r="DE38" s="565"/>
      <c r="DF38" s="565"/>
      <c r="DG38" s="565"/>
      <c r="DH38" s="565"/>
      <c r="DI38" s="565"/>
      <c r="DJ38" s="565"/>
      <c r="DK38" s="566"/>
      <c r="DL38" s="615"/>
      <c r="DM38" s="616"/>
      <c r="DN38" s="616"/>
      <c r="DO38" s="616"/>
      <c r="DP38" s="616"/>
      <c r="DQ38" s="616"/>
      <c r="DR38" s="616"/>
      <c r="DS38" s="616"/>
      <c r="DT38" s="616"/>
      <c r="DU38" s="616"/>
      <c r="DV38" s="617"/>
      <c r="DW38" s="612"/>
      <c r="DX38" s="613"/>
      <c r="DY38" s="613"/>
      <c r="DZ38" s="613"/>
      <c r="EA38" s="613"/>
      <c r="EB38" s="613"/>
      <c r="EC38" s="614"/>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30" t="s">
        <v>405</v>
      </c>
      <c r="AR39" s="531"/>
      <c r="AS39" s="531"/>
      <c r="AT39" s="531"/>
      <c r="AU39" s="531"/>
      <c r="AV39" s="531"/>
      <c r="AW39" s="531"/>
      <c r="AX39" s="531"/>
      <c r="AY39" s="532"/>
      <c r="AZ39" s="526">
        <v>183161</v>
      </c>
      <c r="BA39" s="527"/>
      <c r="BB39" s="527"/>
      <c r="BC39" s="527"/>
      <c r="BD39" s="565"/>
      <c r="BE39" s="565"/>
      <c r="BF39" s="586"/>
      <c r="BG39" s="608"/>
      <c r="BH39" s="609"/>
      <c r="BI39" s="609"/>
      <c r="BJ39" s="609"/>
      <c r="BK39" s="609"/>
      <c r="BL39" s="170"/>
      <c r="BM39" s="531" t="s">
        <v>406</v>
      </c>
      <c r="BN39" s="531"/>
      <c r="BO39" s="531"/>
      <c r="BP39" s="531"/>
      <c r="BQ39" s="531"/>
      <c r="BR39" s="531"/>
      <c r="BS39" s="531"/>
      <c r="BT39" s="531"/>
      <c r="BU39" s="532"/>
      <c r="BV39" s="526">
        <v>99</v>
      </c>
      <c r="BW39" s="527"/>
      <c r="BX39" s="527"/>
      <c r="BY39" s="527"/>
      <c r="BZ39" s="527"/>
      <c r="CA39" s="527"/>
      <c r="CB39" s="551"/>
      <c r="CD39" s="552" t="s">
        <v>345</v>
      </c>
      <c r="CE39" s="553"/>
      <c r="CF39" s="553"/>
      <c r="CG39" s="553"/>
      <c r="CH39" s="553"/>
      <c r="CI39" s="553"/>
      <c r="CJ39" s="553"/>
      <c r="CK39" s="553"/>
      <c r="CL39" s="553"/>
      <c r="CM39" s="553"/>
      <c r="CN39" s="553"/>
      <c r="CO39" s="553"/>
      <c r="CP39" s="553"/>
      <c r="CQ39" s="554"/>
      <c r="CR39" s="526">
        <v>2812953</v>
      </c>
      <c r="CS39" s="527"/>
      <c r="CT39" s="527"/>
      <c r="CU39" s="527"/>
      <c r="CV39" s="527"/>
      <c r="CW39" s="527"/>
      <c r="CX39" s="527"/>
      <c r="CY39" s="528"/>
      <c r="CZ39" s="569">
        <v>18.100000000000001</v>
      </c>
      <c r="DA39" s="606"/>
      <c r="DB39" s="606"/>
      <c r="DC39" s="607"/>
      <c r="DD39" s="550">
        <v>710644</v>
      </c>
      <c r="DE39" s="527"/>
      <c r="DF39" s="527"/>
      <c r="DG39" s="527"/>
      <c r="DH39" s="527"/>
      <c r="DI39" s="527"/>
      <c r="DJ39" s="527"/>
      <c r="DK39" s="528"/>
      <c r="DL39" s="615"/>
      <c r="DM39" s="616"/>
      <c r="DN39" s="616"/>
      <c r="DO39" s="616"/>
      <c r="DP39" s="616"/>
      <c r="DQ39" s="616"/>
      <c r="DR39" s="616"/>
      <c r="DS39" s="616"/>
      <c r="DT39" s="616"/>
      <c r="DU39" s="616"/>
      <c r="DV39" s="617"/>
      <c r="DW39" s="612"/>
      <c r="DX39" s="613"/>
      <c r="DY39" s="613"/>
      <c r="DZ39" s="613"/>
      <c r="EA39" s="613"/>
      <c r="EB39" s="613"/>
      <c r="EC39" s="614"/>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8" t="s">
        <v>407</v>
      </c>
      <c r="AR40" s="559"/>
      <c r="AS40" s="559"/>
      <c r="AT40" s="559"/>
      <c r="AU40" s="559"/>
      <c r="AV40" s="559"/>
      <c r="AW40" s="559"/>
      <c r="AX40" s="559"/>
      <c r="AY40" s="560"/>
      <c r="AZ40" s="601">
        <v>754496</v>
      </c>
      <c r="BA40" s="602"/>
      <c r="BB40" s="602"/>
      <c r="BC40" s="602"/>
      <c r="BD40" s="588"/>
      <c r="BE40" s="588"/>
      <c r="BF40" s="593"/>
      <c r="BG40" s="610"/>
      <c r="BH40" s="611"/>
      <c r="BI40" s="611"/>
      <c r="BJ40" s="611"/>
      <c r="BK40" s="611"/>
      <c r="BL40" s="172"/>
      <c r="BM40" s="559" t="s">
        <v>408</v>
      </c>
      <c r="BN40" s="559"/>
      <c r="BO40" s="559"/>
      <c r="BP40" s="559"/>
      <c r="BQ40" s="559"/>
      <c r="BR40" s="559"/>
      <c r="BS40" s="559"/>
      <c r="BT40" s="559"/>
      <c r="BU40" s="560"/>
      <c r="BV40" s="601">
        <v>259</v>
      </c>
      <c r="BW40" s="602"/>
      <c r="BX40" s="602"/>
      <c r="BY40" s="602"/>
      <c r="BZ40" s="602"/>
      <c r="CA40" s="602"/>
      <c r="CB40" s="640"/>
      <c r="CD40" s="552" t="s">
        <v>409</v>
      </c>
      <c r="CE40" s="553"/>
      <c r="CF40" s="553"/>
      <c r="CG40" s="553"/>
      <c r="CH40" s="553"/>
      <c r="CI40" s="553"/>
      <c r="CJ40" s="553"/>
      <c r="CK40" s="553"/>
      <c r="CL40" s="553"/>
      <c r="CM40" s="553"/>
      <c r="CN40" s="553"/>
      <c r="CO40" s="553"/>
      <c r="CP40" s="553"/>
      <c r="CQ40" s="554"/>
      <c r="CR40" s="526">
        <v>66287</v>
      </c>
      <c r="CS40" s="565"/>
      <c r="CT40" s="565"/>
      <c r="CU40" s="565"/>
      <c r="CV40" s="565"/>
      <c r="CW40" s="565"/>
      <c r="CX40" s="565"/>
      <c r="CY40" s="566"/>
      <c r="CZ40" s="569">
        <v>0.4</v>
      </c>
      <c r="DA40" s="570"/>
      <c r="DB40" s="570"/>
      <c r="DC40" s="571"/>
      <c r="DD40" s="550">
        <v>31443</v>
      </c>
      <c r="DE40" s="565"/>
      <c r="DF40" s="565"/>
      <c r="DG40" s="565"/>
      <c r="DH40" s="565"/>
      <c r="DI40" s="565"/>
      <c r="DJ40" s="565"/>
      <c r="DK40" s="566"/>
      <c r="DL40" s="615"/>
      <c r="DM40" s="616"/>
      <c r="DN40" s="616"/>
      <c r="DO40" s="616"/>
      <c r="DP40" s="616"/>
      <c r="DQ40" s="616"/>
      <c r="DR40" s="616"/>
      <c r="DS40" s="616"/>
      <c r="DT40" s="616"/>
      <c r="DU40" s="616"/>
      <c r="DV40" s="617"/>
      <c r="DW40" s="612"/>
      <c r="DX40" s="613"/>
      <c r="DY40" s="613"/>
      <c r="DZ40" s="613"/>
      <c r="EA40" s="613"/>
      <c r="EB40" s="613"/>
      <c r="EC40" s="614"/>
    </row>
    <row r="41" spans="2:133" ht="11.25" customHeight="1" x14ac:dyDescent="0.15">
      <c r="B41" s="165" t="s">
        <v>346</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23" t="s">
        <v>323</v>
      </c>
      <c r="CE41" s="624"/>
      <c r="CF41" s="552" t="s">
        <v>410</v>
      </c>
      <c r="CG41" s="553"/>
      <c r="CH41" s="553"/>
      <c r="CI41" s="553"/>
      <c r="CJ41" s="553"/>
      <c r="CK41" s="553"/>
      <c r="CL41" s="553"/>
      <c r="CM41" s="553"/>
      <c r="CN41" s="553"/>
      <c r="CO41" s="553"/>
      <c r="CP41" s="553"/>
      <c r="CQ41" s="554"/>
      <c r="CR41" s="526">
        <v>2812953</v>
      </c>
      <c r="CS41" s="527"/>
      <c r="CT41" s="527"/>
      <c r="CU41" s="527"/>
      <c r="CV41" s="527"/>
      <c r="CW41" s="527"/>
      <c r="CX41" s="527"/>
      <c r="CY41" s="528"/>
      <c r="CZ41" s="569">
        <v>18.100000000000001</v>
      </c>
      <c r="DA41" s="606"/>
      <c r="DB41" s="606"/>
      <c r="DC41" s="607"/>
      <c r="DD41" s="550">
        <v>710644</v>
      </c>
      <c r="DE41" s="527"/>
      <c r="DF41" s="527"/>
      <c r="DG41" s="527"/>
      <c r="DH41" s="527"/>
      <c r="DI41" s="527"/>
      <c r="DJ41" s="527"/>
      <c r="DK41" s="528"/>
      <c r="DL41" s="615"/>
      <c r="DM41" s="616"/>
      <c r="DN41" s="616"/>
      <c r="DO41" s="616"/>
      <c r="DP41" s="616"/>
      <c r="DQ41" s="616"/>
      <c r="DR41" s="616"/>
      <c r="DS41" s="616"/>
      <c r="DT41" s="616"/>
      <c r="DU41" s="616"/>
      <c r="DV41" s="617"/>
      <c r="DW41" s="612"/>
      <c r="DX41" s="613"/>
      <c r="DY41" s="613"/>
      <c r="DZ41" s="613"/>
      <c r="EA41" s="613"/>
      <c r="EB41" s="613"/>
      <c r="EC41" s="614"/>
    </row>
    <row r="42" spans="2:133" ht="11.25" customHeight="1" x14ac:dyDescent="0.15">
      <c r="B42" s="174" t="s">
        <v>347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25"/>
      <c r="CE42" s="626"/>
      <c r="CF42" s="552" t="s">
        <v>411</v>
      </c>
      <c r="CG42" s="553"/>
      <c r="CH42" s="553"/>
      <c r="CI42" s="553"/>
      <c r="CJ42" s="553"/>
      <c r="CK42" s="553"/>
      <c r="CL42" s="553"/>
      <c r="CM42" s="553"/>
      <c r="CN42" s="553"/>
      <c r="CO42" s="553"/>
      <c r="CP42" s="553"/>
      <c r="CQ42" s="554"/>
      <c r="CR42" s="526">
        <v>1475424</v>
      </c>
      <c r="CS42" s="565"/>
      <c r="CT42" s="565"/>
      <c r="CU42" s="565"/>
      <c r="CV42" s="565"/>
      <c r="CW42" s="565"/>
      <c r="CX42" s="565"/>
      <c r="CY42" s="566"/>
      <c r="CZ42" s="569">
        <v>9.5</v>
      </c>
      <c r="DA42" s="570"/>
      <c r="DB42" s="570"/>
      <c r="DC42" s="571"/>
      <c r="DD42" s="550">
        <v>74560</v>
      </c>
      <c r="DE42" s="565"/>
      <c r="DF42" s="565"/>
      <c r="DG42" s="565"/>
      <c r="DH42" s="565"/>
      <c r="DI42" s="565"/>
      <c r="DJ42" s="565"/>
      <c r="DK42" s="566"/>
      <c r="DL42" s="615"/>
      <c r="DM42" s="616"/>
      <c r="DN42" s="616"/>
      <c r="DO42" s="616"/>
      <c r="DP42" s="616"/>
      <c r="DQ42" s="616"/>
      <c r="DR42" s="616"/>
      <c r="DS42" s="616"/>
      <c r="DT42" s="616"/>
      <c r="DU42" s="616"/>
      <c r="DV42" s="617"/>
      <c r="DW42" s="612"/>
      <c r="DX42" s="613"/>
      <c r="DY42" s="613"/>
      <c r="DZ42" s="613"/>
      <c r="EA42" s="613"/>
      <c r="EB42" s="613"/>
      <c r="EC42" s="614"/>
    </row>
    <row r="43" spans="2:133" ht="11.25" customHeight="1" x14ac:dyDescent="0.15">
      <c r="B43" s="175" t="s">
        <v>348</v>
      </c>
      <c r="CD43" s="625"/>
      <c r="CE43" s="626"/>
      <c r="CF43" s="552" t="s">
        <v>412</v>
      </c>
      <c r="CG43" s="553"/>
      <c r="CH43" s="553"/>
      <c r="CI43" s="553"/>
      <c r="CJ43" s="553"/>
      <c r="CK43" s="553"/>
      <c r="CL43" s="553"/>
      <c r="CM43" s="553"/>
      <c r="CN43" s="553"/>
      <c r="CO43" s="553"/>
      <c r="CP43" s="553"/>
      <c r="CQ43" s="554"/>
      <c r="CR43" s="526">
        <v>1236682</v>
      </c>
      <c r="CS43" s="527"/>
      <c r="CT43" s="527"/>
      <c r="CU43" s="527"/>
      <c r="CV43" s="527"/>
      <c r="CW43" s="527"/>
      <c r="CX43" s="527"/>
      <c r="CY43" s="528"/>
      <c r="CZ43" s="569">
        <v>7.9</v>
      </c>
      <c r="DA43" s="606"/>
      <c r="DB43" s="606"/>
      <c r="DC43" s="607"/>
      <c r="DD43" s="550">
        <v>570137</v>
      </c>
      <c r="DE43" s="527"/>
      <c r="DF43" s="527"/>
      <c r="DG43" s="527"/>
      <c r="DH43" s="527"/>
      <c r="DI43" s="527"/>
      <c r="DJ43" s="527"/>
      <c r="DK43" s="528"/>
      <c r="DL43" s="615"/>
      <c r="DM43" s="616"/>
      <c r="DN43" s="616"/>
      <c r="DO43" s="616"/>
      <c r="DP43" s="616"/>
      <c r="DQ43" s="616"/>
      <c r="DR43" s="616"/>
      <c r="DS43" s="616"/>
      <c r="DT43" s="616"/>
      <c r="DU43" s="616"/>
      <c r="DV43" s="617"/>
      <c r="DW43" s="612"/>
      <c r="DX43" s="613"/>
      <c r="DY43" s="613"/>
      <c r="DZ43" s="613"/>
      <c r="EA43" s="613"/>
      <c r="EB43" s="613"/>
      <c r="EC43" s="614"/>
    </row>
    <row r="44" spans="2:133" ht="11.25" customHeight="1" x14ac:dyDescent="0.15">
      <c r="CD44" s="625"/>
      <c r="CE44" s="626"/>
      <c r="CF44" s="552" t="s">
        <v>413</v>
      </c>
      <c r="CG44" s="553"/>
      <c r="CH44" s="553"/>
      <c r="CI44" s="553"/>
      <c r="CJ44" s="553"/>
      <c r="CK44" s="553"/>
      <c r="CL44" s="553"/>
      <c r="CM44" s="553"/>
      <c r="CN44" s="553"/>
      <c r="CO44" s="553"/>
      <c r="CP44" s="553"/>
      <c r="CQ44" s="554"/>
      <c r="CR44" s="526" t="s">
        <v>356</v>
      </c>
      <c r="CS44" s="565"/>
      <c r="CT44" s="565"/>
      <c r="CU44" s="565"/>
      <c r="CV44" s="565"/>
      <c r="CW44" s="565"/>
      <c r="CX44" s="565"/>
      <c r="CY44" s="566"/>
      <c r="CZ44" s="569" t="s">
        <v>356</v>
      </c>
      <c r="DA44" s="570"/>
      <c r="DB44" s="570"/>
      <c r="DC44" s="571"/>
      <c r="DD44" s="550" t="s">
        <v>356</v>
      </c>
      <c r="DE44" s="565"/>
      <c r="DF44" s="565"/>
      <c r="DG44" s="565"/>
      <c r="DH44" s="565"/>
      <c r="DI44" s="565"/>
      <c r="DJ44" s="565"/>
      <c r="DK44" s="566"/>
      <c r="DL44" s="615"/>
      <c r="DM44" s="616"/>
      <c r="DN44" s="616"/>
      <c r="DO44" s="616"/>
      <c r="DP44" s="616"/>
      <c r="DQ44" s="616"/>
      <c r="DR44" s="616"/>
      <c r="DS44" s="616"/>
      <c r="DT44" s="616"/>
      <c r="DU44" s="616"/>
      <c r="DV44" s="617"/>
      <c r="DW44" s="612"/>
      <c r="DX44" s="613"/>
      <c r="DY44" s="613"/>
      <c r="DZ44" s="613"/>
      <c r="EA44" s="613"/>
      <c r="EB44" s="613"/>
      <c r="EC44" s="614"/>
    </row>
    <row r="45" spans="2:133" ht="11.25" customHeight="1" x14ac:dyDescent="0.15">
      <c r="CD45" s="627"/>
      <c r="CE45" s="628"/>
      <c r="CF45" s="552" t="s">
        <v>414</v>
      </c>
      <c r="CG45" s="553"/>
      <c r="CH45" s="553"/>
      <c r="CI45" s="553"/>
      <c r="CJ45" s="553"/>
      <c r="CK45" s="553"/>
      <c r="CL45" s="553"/>
      <c r="CM45" s="553"/>
      <c r="CN45" s="553"/>
      <c r="CO45" s="553"/>
      <c r="CP45" s="553"/>
      <c r="CQ45" s="554"/>
      <c r="CR45" s="526" t="s">
        <v>356</v>
      </c>
      <c r="CS45" s="527"/>
      <c r="CT45" s="527"/>
      <c r="CU45" s="527"/>
      <c r="CV45" s="527"/>
      <c r="CW45" s="527"/>
      <c r="CX45" s="527"/>
      <c r="CY45" s="528"/>
      <c r="CZ45" s="569" t="s">
        <v>356</v>
      </c>
      <c r="DA45" s="606"/>
      <c r="DB45" s="606"/>
      <c r="DC45" s="607"/>
      <c r="DD45" s="550" t="s">
        <v>356</v>
      </c>
      <c r="DE45" s="527"/>
      <c r="DF45" s="527"/>
      <c r="DG45" s="527"/>
      <c r="DH45" s="527"/>
      <c r="DI45" s="527"/>
      <c r="DJ45" s="527"/>
      <c r="DK45" s="528"/>
      <c r="DL45" s="615"/>
      <c r="DM45" s="616"/>
      <c r="DN45" s="616"/>
      <c r="DO45" s="616"/>
      <c r="DP45" s="616"/>
      <c r="DQ45" s="616"/>
      <c r="DR45" s="616"/>
      <c r="DS45" s="616"/>
      <c r="DT45" s="616"/>
      <c r="DU45" s="616"/>
      <c r="DV45" s="617"/>
      <c r="DW45" s="612"/>
      <c r="DX45" s="613"/>
      <c r="DY45" s="613"/>
      <c r="DZ45" s="613"/>
      <c r="EA45" s="613"/>
      <c r="EB45" s="613"/>
      <c r="EC45" s="614"/>
    </row>
    <row r="46" spans="2:133" ht="11.25" customHeight="1" x14ac:dyDescent="0.15">
      <c r="CD46" s="572" t="s">
        <v>415</v>
      </c>
      <c r="CE46" s="573"/>
      <c r="CF46" s="573"/>
      <c r="CG46" s="573"/>
      <c r="CH46" s="573"/>
      <c r="CI46" s="573"/>
      <c r="CJ46" s="573"/>
      <c r="CK46" s="573"/>
      <c r="CL46" s="573"/>
      <c r="CM46" s="573"/>
      <c r="CN46" s="573"/>
      <c r="CO46" s="573"/>
      <c r="CP46" s="573"/>
      <c r="CQ46" s="574"/>
      <c r="CR46" s="601">
        <v>15583528</v>
      </c>
      <c r="CS46" s="588"/>
      <c r="CT46" s="588"/>
      <c r="CU46" s="588"/>
      <c r="CV46" s="588"/>
      <c r="CW46" s="588"/>
      <c r="CX46" s="588"/>
      <c r="CY46" s="622"/>
      <c r="CZ46" s="632">
        <v>100</v>
      </c>
      <c r="DA46" s="633"/>
      <c r="DB46" s="633"/>
      <c r="DC46" s="634"/>
      <c r="DD46" s="621">
        <v>10430983</v>
      </c>
      <c r="DE46" s="588"/>
      <c r="DF46" s="588"/>
      <c r="DG46" s="588"/>
      <c r="DH46" s="588"/>
      <c r="DI46" s="588"/>
      <c r="DJ46" s="588"/>
      <c r="DK46" s="622"/>
      <c r="DL46" s="618"/>
      <c r="DM46" s="619"/>
      <c r="DN46" s="619"/>
      <c r="DO46" s="619"/>
      <c r="DP46" s="619"/>
      <c r="DQ46" s="619"/>
      <c r="DR46" s="619"/>
      <c r="DS46" s="619"/>
      <c r="DT46" s="619"/>
      <c r="DU46" s="619"/>
      <c r="DV46" s="620"/>
      <c r="DW46" s="629"/>
      <c r="DX46" s="630"/>
      <c r="DY46" s="630"/>
      <c r="DZ46" s="630"/>
      <c r="EA46" s="630"/>
      <c r="EB46" s="630"/>
      <c r="EC46" s="631"/>
    </row>
  </sheetData>
  <sheetProtection password="DCE1" sheet="1" objects="1" scenarios="1"/>
  <mergeCells count="556">
    <mergeCell ref="CD46:CQ46"/>
    <mergeCell ref="AQ34:AY34"/>
    <mergeCell ref="AQ35:AY35"/>
    <mergeCell ref="AQ36:AY36"/>
    <mergeCell ref="AQ37:AY37"/>
    <mergeCell ref="AQ38:AY38"/>
    <mergeCell ref="AQ39:AY39"/>
    <mergeCell ref="AQ40:AY40"/>
    <mergeCell ref="CF42:CQ42"/>
    <mergeCell ref="AP8:BF8"/>
    <mergeCell ref="AP9:BF9"/>
    <mergeCell ref="AP10:BF10"/>
    <mergeCell ref="AP12:BF12"/>
    <mergeCell ref="AP16:BF16"/>
    <mergeCell ref="AZ40:BF40"/>
    <mergeCell ref="AZ35:BF35"/>
    <mergeCell ref="AZ37:BF37"/>
    <mergeCell ref="AP21:BF21"/>
    <mergeCell ref="AP22:BF22"/>
    <mergeCell ref="AP23:BF23"/>
    <mergeCell ref="AZ36:BF36"/>
    <mergeCell ref="AQ33:BF33"/>
    <mergeCell ref="AP18:BF18"/>
    <mergeCell ref="AP19:BF19"/>
    <mergeCell ref="B6:Q6"/>
    <mergeCell ref="B7:Q7"/>
    <mergeCell ref="B8:Q8"/>
    <mergeCell ref="B9:Q9"/>
    <mergeCell ref="B10:Q10"/>
    <mergeCell ref="B35:Q35"/>
    <mergeCell ref="B32:Q32"/>
    <mergeCell ref="B33:Q33"/>
    <mergeCell ref="B17:Q17"/>
    <mergeCell ref="B18:Q18"/>
    <mergeCell ref="B21:Q21"/>
    <mergeCell ref="B22:Q22"/>
    <mergeCell ref="B23:Q23"/>
    <mergeCell ref="B24:Q24"/>
    <mergeCell ref="B25:Q25"/>
    <mergeCell ref="B26:Q26"/>
    <mergeCell ref="B34:Q34"/>
    <mergeCell ref="B27:Q27"/>
    <mergeCell ref="B31:Q31"/>
    <mergeCell ref="B13:Q13"/>
    <mergeCell ref="B14:Q14"/>
    <mergeCell ref="B15:Q15"/>
    <mergeCell ref="B16:Q16"/>
    <mergeCell ref="B19:Q19"/>
    <mergeCell ref="B11:Q11"/>
    <mergeCell ref="B12:Q12"/>
    <mergeCell ref="DW46:EC46"/>
    <mergeCell ref="DW45:EC45"/>
    <mergeCell ref="DL45:DV45"/>
    <mergeCell ref="CR44:CY44"/>
    <mergeCell ref="DW44:EC44"/>
    <mergeCell ref="DL44:DV44"/>
    <mergeCell ref="CR46:CY46"/>
    <mergeCell ref="CZ46:DC46"/>
    <mergeCell ref="B36:Q36"/>
    <mergeCell ref="AP13:BF13"/>
    <mergeCell ref="AP20:BF20"/>
    <mergeCell ref="AP17:BF17"/>
    <mergeCell ref="B20:Q20"/>
    <mergeCell ref="R19:Y19"/>
    <mergeCell ref="B28:Q28"/>
    <mergeCell ref="B29:Q29"/>
    <mergeCell ref="B30:Q30"/>
    <mergeCell ref="B37:Q37"/>
    <mergeCell ref="BG34:BU34"/>
    <mergeCell ref="BG35:BU35"/>
    <mergeCell ref="BG33:CB33"/>
    <mergeCell ref="BG31:BL31"/>
    <mergeCell ref="CD41:CE45"/>
    <mergeCell ref="CR41:CY41"/>
    <mergeCell ref="CZ41:DC41"/>
    <mergeCell ref="DD41:DK41"/>
    <mergeCell ref="CR42:CY42"/>
    <mergeCell ref="DD44:DK44"/>
    <mergeCell ref="DD45:DK45"/>
    <mergeCell ref="CZ44:DC44"/>
    <mergeCell ref="CR45:CY45"/>
    <mergeCell ref="CR43:CY43"/>
    <mergeCell ref="CF44:CQ44"/>
    <mergeCell ref="CF45:CQ45"/>
    <mergeCell ref="CF41:CQ41"/>
    <mergeCell ref="CF43:CQ43"/>
    <mergeCell ref="DL46:DV46"/>
    <mergeCell ref="CZ45:DC45"/>
    <mergeCell ref="CZ43:DC43"/>
    <mergeCell ref="DD42:DK42"/>
    <mergeCell ref="DL40:DV40"/>
    <mergeCell ref="CZ42:DC42"/>
    <mergeCell ref="DD46:DK46"/>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CD38:CQ38"/>
    <mergeCell ref="CD39:CQ39"/>
    <mergeCell ref="CD40:CQ40"/>
    <mergeCell ref="DW37:EC37"/>
    <mergeCell ref="DL36:DV36"/>
    <mergeCell ref="DW36:EC36"/>
    <mergeCell ref="BV37:CB37"/>
    <mergeCell ref="CR37:CY37"/>
    <mergeCell ref="DL37:DV37"/>
    <mergeCell ref="CD36:CQ36"/>
    <mergeCell ref="CD37:CQ37"/>
    <mergeCell ref="CZ37:DC37"/>
    <mergeCell ref="DD37:DK37"/>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DD32:DK32"/>
    <mergeCell ref="DL32:DV32"/>
    <mergeCell ref="BV36:CB36"/>
    <mergeCell ref="DW32:EC32"/>
    <mergeCell ref="CR33:CY33"/>
    <mergeCell ref="CR32:CY32"/>
    <mergeCell ref="CZ32:DC32"/>
    <mergeCell ref="DW33:EC33"/>
    <mergeCell ref="DL33:DV33"/>
    <mergeCell ref="CZ33:DC33"/>
    <mergeCell ref="DD33:DK33"/>
    <mergeCell ref="CZ35:DC35"/>
    <mergeCell ref="CR36:CY36"/>
    <mergeCell ref="DL35:DV35"/>
    <mergeCell ref="DW34:EC34"/>
    <mergeCell ref="BV34:CB34"/>
    <mergeCell ref="CR35:CY35"/>
    <mergeCell ref="BV35:CB35"/>
    <mergeCell ref="CD34:CQ34"/>
    <mergeCell ref="CD35:CQ35"/>
    <mergeCell ref="DW35:EC35"/>
    <mergeCell ref="DL34:DV34"/>
    <mergeCell ref="CD33:CQ33"/>
    <mergeCell ref="CD32:CQ32"/>
    <mergeCell ref="CR31:CY31"/>
    <mergeCell ref="CF29:CQ29"/>
    <mergeCell ref="CD30:CQ30"/>
    <mergeCell ref="CD31:CQ31"/>
    <mergeCell ref="CD28:CE29"/>
    <mergeCell ref="AX29:BF29"/>
    <mergeCell ref="R33:Y33"/>
    <mergeCell ref="Z33:AC33"/>
    <mergeCell ref="AD33:AK33"/>
    <mergeCell ref="AL33:AO33"/>
    <mergeCell ref="R32:Y32"/>
    <mergeCell ref="Z32:AC32"/>
    <mergeCell ref="AD32:AK32"/>
    <mergeCell ref="AL32:AO32"/>
    <mergeCell ref="BX31:CB31"/>
    <mergeCell ref="BG28:BQ28"/>
    <mergeCell ref="BX29:CB29"/>
    <mergeCell ref="BR28:CB28"/>
    <mergeCell ref="CZ29:DC29"/>
    <mergeCell ref="R30:Y30"/>
    <mergeCell ref="Z30:AC30"/>
    <mergeCell ref="AD30:AK30"/>
    <mergeCell ref="AL30:AO30"/>
    <mergeCell ref="BR31:BW31"/>
    <mergeCell ref="CZ30:DC30"/>
    <mergeCell ref="R31:Y31"/>
    <mergeCell ref="AL31:AO31"/>
    <mergeCell ref="AT29:AT31"/>
    <mergeCell ref="Z31:AC31"/>
    <mergeCell ref="AD31:AK31"/>
    <mergeCell ref="CR29:CY29"/>
    <mergeCell ref="BM31:BQ31"/>
    <mergeCell ref="CR28:CY28"/>
    <mergeCell ref="CZ28:DC28"/>
    <mergeCell ref="BM29:BQ29"/>
    <mergeCell ref="BR29:BW29"/>
    <mergeCell ref="AP28:BF28"/>
    <mergeCell ref="AP29:AS31"/>
    <mergeCell ref="AX30:BF30"/>
    <mergeCell ref="AX31:BF31"/>
    <mergeCell ref="DW31:EC31"/>
    <mergeCell ref="DD30:DK30"/>
    <mergeCell ref="DL30:DV30"/>
    <mergeCell ref="DW30:EC30"/>
    <mergeCell ref="DD31:DK31"/>
    <mergeCell ref="DL31:DV31"/>
    <mergeCell ref="CZ31:DC31"/>
    <mergeCell ref="DW29:EC29"/>
    <mergeCell ref="BG30:BL30"/>
    <mergeCell ref="BM30:BQ30"/>
    <mergeCell ref="BR30:BW30"/>
    <mergeCell ref="BX30:CB30"/>
    <mergeCell ref="CR30:CY30"/>
    <mergeCell ref="BG29:BL29"/>
    <mergeCell ref="DD29:DK29"/>
    <mergeCell ref="DL29:DV29"/>
    <mergeCell ref="CF28:CQ28"/>
    <mergeCell ref="R28:Y28"/>
    <mergeCell ref="Z28:AC28"/>
    <mergeCell ref="AD28:AK28"/>
    <mergeCell ref="AL28:AO28"/>
    <mergeCell ref="R29:Y29"/>
    <mergeCell ref="Z29:AC29"/>
    <mergeCell ref="AD29:AK29"/>
    <mergeCell ref="AL29:AO29"/>
    <mergeCell ref="DW28:EC28"/>
    <mergeCell ref="DD27:DK27"/>
    <mergeCell ref="CZ26:DC26"/>
    <mergeCell ref="DD26:DK26"/>
    <mergeCell ref="DL26:DV26"/>
    <mergeCell ref="CZ27:DC27"/>
    <mergeCell ref="DD28:DK28"/>
    <mergeCell ref="DW26:EC26"/>
    <mergeCell ref="DL27:DV27"/>
    <mergeCell ref="DW27:EC27"/>
    <mergeCell ref="DL28:DV28"/>
    <mergeCell ref="AP27:BF27"/>
    <mergeCell ref="R25:Y25"/>
    <mergeCell ref="Z25:AC25"/>
    <mergeCell ref="AD25:AK25"/>
    <mergeCell ref="AL25:AO25"/>
    <mergeCell ref="R26:Y26"/>
    <mergeCell ref="Z27:AC27"/>
    <mergeCell ref="R27:Y27"/>
    <mergeCell ref="BS27:CB27"/>
    <mergeCell ref="BG26:BN26"/>
    <mergeCell ref="BO26:BR26"/>
    <mergeCell ref="BS26:CB26"/>
    <mergeCell ref="AD27:AK27"/>
    <mergeCell ref="AL27:AO27"/>
    <mergeCell ref="AL26:AO26"/>
    <mergeCell ref="CR27:CY27"/>
    <mergeCell ref="BG27:BN27"/>
    <mergeCell ref="BO27:BR27"/>
    <mergeCell ref="CD27:CQ27"/>
    <mergeCell ref="DW24:EC24"/>
    <mergeCell ref="DL25:DV25"/>
    <mergeCell ref="DW25:EC25"/>
    <mergeCell ref="CZ25:DC25"/>
    <mergeCell ref="DD25:DK25"/>
    <mergeCell ref="CZ24:DC24"/>
    <mergeCell ref="CD24:CQ24"/>
    <mergeCell ref="CD25:CQ25"/>
    <mergeCell ref="BO25:BR25"/>
    <mergeCell ref="AD26:AK26"/>
    <mergeCell ref="CR24:CY24"/>
    <mergeCell ref="R23:Y23"/>
    <mergeCell ref="Z23:AC23"/>
    <mergeCell ref="BG24:BN24"/>
    <mergeCell ref="BO24:BR24"/>
    <mergeCell ref="AD23:AK23"/>
    <mergeCell ref="AL23:AO23"/>
    <mergeCell ref="BG23:BN23"/>
    <mergeCell ref="Z24:AC24"/>
    <mergeCell ref="CR26:CY26"/>
    <mergeCell ref="AP24:BF24"/>
    <mergeCell ref="AP25:BF25"/>
    <mergeCell ref="CD26:CQ26"/>
    <mergeCell ref="BS25:CB25"/>
    <mergeCell ref="CR25:CY25"/>
    <mergeCell ref="BG25:BN25"/>
    <mergeCell ref="Z26:AC26"/>
    <mergeCell ref="AP26:BF26"/>
    <mergeCell ref="CD23:CQ23"/>
    <mergeCell ref="BS23:CB23"/>
    <mergeCell ref="CR23:CY23"/>
    <mergeCell ref="DL23:DV23"/>
    <mergeCell ref="DW23:EC23"/>
    <mergeCell ref="CZ23:DC23"/>
    <mergeCell ref="DD23:DK23"/>
    <mergeCell ref="BO23:BR23"/>
    <mergeCell ref="R24:Y24"/>
    <mergeCell ref="CR22:CY22"/>
    <mergeCell ref="BS22:CB22"/>
    <mergeCell ref="CZ22:DC22"/>
    <mergeCell ref="AD24:AK24"/>
    <mergeCell ref="AL24:AO24"/>
    <mergeCell ref="BG22:BN22"/>
    <mergeCell ref="BO22:BR22"/>
    <mergeCell ref="BS24:CB24"/>
    <mergeCell ref="DL24:DV24"/>
    <mergeCell ref="DD24:DK24"/>
    <mergeCell ref="DD20:DP20"/>
    <mergeCell ref="DL22:DV22"/>
    <mergeCell ref="CR20:CY20"/>
    <mergeCell ref="DQ20:EC20"/>
    <mergeCell ref="DW22:EC22"/>
    <mergeCell ref="CD21:EC21"/>
    <mergeCell ref="CD20:CQ20"/>
    <mergeCell ref="DD22:DK22"/>
    <mergeCell ref="CD22:CQ22"/>
    <mergeCell ref="R22:Y22"/>
    <mergeCell ref="Z22:AC22"/>
    <mergeCell ref="AD22:AK22"/>
    <mergeCell ref="AL22:AO22"/>
    <mergeCell ref="BO21:BR21"/>
    <mergeCell ref="BS21:CB21"/>
    <mergeCell ref="AD21:AK21"/>
    <mergeCell ref="AL21:AO21"/>
    <mergeCell ref="CZ20:DC20"/>
    <mergeCell ref="BG20:BN20"/>
    <mergeCell ref="BO20:BR20"/>
    <mergeCell ref="BS20:CB20"/>
    <mergeCell ref="BG21:BN21"/>
    <mergeCell ref="R20:Y20"/>
    <mergeCell ref="Z20:AC20"/>
    <mergeCell ref="AD20:AK20"/>
    <mergeCell ref="AL20:AO20"/>
    <mergeCell ref="R21:Y21"/>
    <mergeCell ref="Z21:AC21"/>
    <mergeCell ref="DQ19:EC19"/>
    <mergeCell ref="CZ18:DC18"/>
    <mergeCell ref="DD18:DP18"/>
    <mergeCell ref="DQ18:EC18"/>
    <mergeCell ref="AL16:AO16"/>
    <mergeCell ref="Z18:AC18"/>
    <mergeCell ref="AD18:AK18"/>
    <mergeCell ref="AL18:AO18"/>
    <mergeCell ref="BS17:CB17"/>
    <mergeCell ref="AD19:AK19"/>
    <mergeCell ref="CD17:CQ17"/>
    <mergeCell ref="DD16:DP16"/>
    <mergeCell ref="DQ16:EC16"/>
    <mergeCell ref="CD16:CQ16"/>
    <mergeCell ref="CR16:CY16"/>
    <mergeCell ref="CZ16:D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O17:BR17"/>
    <mergeCell ref="BG15:BN15"/>
    <mergeCell ref="BO15:BR15"/>
    <mergeCell ref="R18:Y18"/>
    <mergeCell ref="R17:Y17"/>
    <mergeCell ref="DQ17:EC17"/>
    <mergeCell ref="BG17:BN17"/>
    <mergeCell ref="CZ17:DC17"/>
    <mergeCell ref="DD17:DP17"/>
    <mergeCell ref="CR17:CY17"/>
    <mergeCell ref="Z17:AC17"/>
    <mergeCell ref="AD17:AK17"/>
    <mergeCell ref="AL17:AO17"/>
    <mergeCell ref="CR18:CY18"/>
    <mergeCell ref="CD15:CQ15"/>
    <mergeCell ref="DQ15:EC15"/>
    <mergeCell ref="R16:Y16"/>
    <mergeCell ref="Z16:AC16"/>
    <mergeCell ref="AD16:AK16"/>
    <mergeCell ref="Z15:AC15"/>
    <mergeCell ref="R15:Y15"/>
    <mergeCell ref="BS12:CB12"/>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S16:CB16"/>
    <mergeCell ref="DQ12:EC12"/>
    <mergeCell ref="CZ15:DC15"/>
    <mergeCell ref="CZ14:DC14"/>
    <mergeCell ref="CZ12:DC12"/>
    <mergeCell ref="CZ13:DC13"/>
    <mergeCell ref="DD12:DP12"/>
    <mergeCell ref="DD15:DP15"/>
    <mergeCell ref="CR15:CY15"/>
    <mergeCell ref="BS15:CB15"/>
    <mergeCell ref="DD14:DP14"/>
    <mergeCell ref="DD13:DP13"/>
    <mergeCell ref="BS14:CB14"/>
    <mergeCell ref="CR14:CY14"/>
    <mergeCell ref="CR13:CY13"/>
    <mergeCell ref="CD13:CQ13"/>
    <mergeCell ref="CD14:CQ14"/>
    <mergeCell ref="DQ14:EC14"/>
    <mergeCell ref="DQ13:EC13"/>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CR12:CY12"/>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AP11:BF11"/>
    <mergeCell ref="DD11:DP11"/>
    <mergeCell ref="DD10:DP10"/>
    <mergeCell ref="DQ11:EC11"/>
    <mergeCell ref="R11:Y11"/>
    <mergeCell ref="CZ10:DC10"/>
    <mergeCell ref="CR10:CY10"/>
    <mergeCell ref="CR6:CY6"/>
    <mergeCell ref="BG10:BN10"/>
    <mergeCell ref="BO10:BR10"/>
    <mergeCell ref="CD9:CQ9"/>
    <mergeCell ref="BG8:BN8"/>
    <mergeCell ref="BO9:BR9"/>
    <mergeCell ref="BO8:BR8"/>
    <mergeCell ref="BS9:CB9"/>
    <mergeCell ref="CD10:CQ10"/>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B4:Q4"/>
    <mergeCell ref="AL4:AO4"/>
    <mergeCell ref="BO5:BR5"/>
    <mergeCell ref="BG5:BN5"/>
    <mergeCell ref="AP4:BF4"/>
    <mergeCell ref="BG4:BN4"/>
    <mergeCell ref="BO4:BR4"/>
    <mergeCell ref="B3:AO3"/>
    <mergeCell ref="AP3:CB3"/>
    <mergeCell ref="R5:Y5"/>
    <mergeCell ref="Z5:AC5"/>
    <mergeCell ref="AD5:AK5"/>
    <mergeCell ref="AL5:AO5"/>
    <mergeCell ref="B5:Q5"/>
    <mergeCell ref="R4:Y4"/>
    <mergeCell ref="Z4:AC4"/>
    <mergeCell ref="AD4:AK4"/>
    <mergeCell ref="AP5:BF5"/>
    <mergeCell ref="R6:Y6"/>
    <mergeCell ref="Z6:AC6"/>
    <mergeCell ref="AD6:AK6"/>
    <mergeCell ref="BO6:BR6"/>
    <mergeCell ref="AL6:AO6"/>
    <mergeCell ref="R7:Y7"/>
    <mergeCell ref="Z7:AC7"/>
    <mergeCell ref="AD7:AK7"/>
    <mergeCell ref="AL7:AO7"/>
    <mergeCell ref="AP7:BF7"/>
    <mergeCell ref="CD6:CQ6"/>
    <mergeCell ref="BG7:BN7"/>
    <mergeCell ref="BG6:BN6"/>
    <mergeCell ref="BS6:CB6"/>
    <mergeCell ref="BO7:BR7"/>
    <mergeCell ref="BS7:CB7"/>
    <mergeCell ref="CR7:CY7"/>
    <mergeCell ref="CD7:CQ7"/>
    <mergeCell ref="CZ6:DC6"/>
    <mergeCell ref="CZ7:DC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asterSheet1">
    <pageSetUpPr fitToPage="1"/>
  </sheetPr>
  <dimension ref="A1:EB138"/>
  <sheetViews>
    <sheetView showGridLines="0" topLeftCell="X97" zoomScaleNormal="100" workbookViewId="0">
      <selection activeCell="CX7" sqref="CX7:DB13"/>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419</v>
      </c>
      <c r="DK2" s="991" t="s">
        <v>416</v>
      </c>
      <c r="DL2" s="992"/>
      <c r="DM2" s="992"/>
      <c r="DN2" s="992"/>
      <c r="DO2" s="992"/>
      <c r="DP2" s="993"/>
      <c r="DR2" s="991" t="s">
        <v>417</v>
      </c>
      <c r="DS2" s="992"/>
      <c r="DT2" s="992"/>
      <c r="DU2" s="992"/>
      <c r="DV2" s="992"/>
      <c r="DW2" s="992"/>
      <c r="DX2" s="992"/>
      <c r="DY2" s="992"/>
      <c r="DZ2" s="992"/>
      <c r="EA2" s="993"/>
    </row>
    <row r="3" spans="1:131" ht="12.75" customHeight="1" x14ac:dyDescent="0.15"/>
    <row r="4" spans="1:131" ht="12.75" customHeight="1" thickBot="1" x14ac:dyDescent="0.2">
      <c r="B4" s="177" t="s">
        <v>420</v>
      </c>
      <c r="BR4" s="177" t="s">
        <v>421</v>
      </c>
    </row>
    <row r="5" spans="1:131" s="181" customFormat="1" ht="22.5" customHeight="1" x14ac:dyDescent="0.15">
      <c r="B5" s="901" t="s">
        <v>422</v>
      </c>
      <c r="C5" s="902"/>
      <c r="D5" s="902"/>
      <c r="E5" s="902"/>
      <c r="F5" s="902"/>
      <c r="G5" s="902"/>
      <c r="H5" s="902"/>
      <c r="I5" s="902"/>
      <c r="J5" s="902"/>
      <c r="K5" s="902"/>
      <c r="L5" s="902"/>
      <c r="M5" s="902"/>
      <c r="N5" s="902"/>
      <c r="O5" s="902"/>
      <c r="P5" s="902"/>
      <c r="Q5" s="903"/>
      <c r="R5" s="895" t="s">
        <v>423</v>
      </c>
      <c r="S5" s="896"/>
      <c r="T5" s="896"/>
      <c r="U5" s="896"/>
      <c r="V5" s="907"/>
      <c r="W5" s="895" t="s">
        <v>424</v>
      </c>
      <c r="X5" s="896"/>
      <c r="Y5" s="896"/>
      <c r="Z5" s="896"/>
      <c r="AA5" s="907"/>
      <c r="AB5" s="895" t="s">
        <v>425</v>
      </c>
      <c r="AC5" s="896"/>
      <c r="AD5" s="896"/>
      <c r="AE5" s="896"/>
      <c r="AF5" s="896"/>
      <c r="AG5" s="980" t="s">
        <v>426</v>
      </c>
      <c r="AH5" s="896"/>
      <c r="AI5" s="896"/>
      <c r="AJ5" s="896"/>
      <c r="AK5" s="897"/>
      <c r="AL5" s="896" t="s">
        <v>427</v>
      </c>
      <c r="AM5" s="896"/>
      <c r="AN5" s="896"/>
      <c r="AO5" s="896"/>
      <c r="AP5" s="907"/>
      <c r="AQ5" s="895" t="s">
        <v>428</v>
      </c>
      <c r="AR5" s="896"/>
      <c r="AS5" s="896"/>
      <c r="AT5" s="896"/>
      <c r="AU5" s="907"/>
      <c r="AV5" s="895" t="s">
        <v>429</v>
      </c>
      <c r="AW5" s="896"/>
      <c r="AX5" s="896"/>
      <c r="AY5" s="896"/>
      <c r="AZ5" s="897"/>
      <c r="BR5" s="901" t="s">
        <v>430</v>
      </c>
      <c r="BS5" s="902"/>
      <c r="BT5" s="902"/>
      <c r="BU5" s="902"/>
      <c r="BV5" s="902"/>
      <c r="BW5" s="902"/>
      <c r="BX5" s="902"/>
      <c r="BY5" s="902"/>
      <c r="BZ5" s="902"/>
      <c r="CA5" s="902"/>
      <c r="CB5" s="902"/>
      <c r="CC5" s="902"/>
      <c r="CD5" s="902"/>
      <c r="CE5" s="902"/>
      <c r="CF5" s="902"/>
      <c r="CG5" s="902"/>
      <c r="CH5" s="903"/>
      <c r="CI5" s="895" t="s">
        <v>431</v>
      </c>
      <c r="CJ5" s="896"/>
      <c r="CK5" s="896"/>
      <c r="CL5" s="896"/>
      <c r="CM5" s="907"/>
      <c r="CN5" s="895" t="s">
        <v>432</v>
      </c>
      <c r="CO5" s="896"/>
      <c r="CP5" s="896"/>
      <c r="CQ5" s="896"/>
      <c r="CR5" s="907"/>
      <c r="CS5" s="895" t="s">
        <v>433</v>
      </c>
      <c r="CT5" s="896"/>
      <c r="CU5" s="896"/>
      <c r="CV5" s="896"/>
      <c r="CW5" s="907"/>
      <c r="CX5" s="895" t="s">
        <v>434</v>
      </c>
      <c r="CY5" s="896"/>
      <c r="CZ5" s="896"/>
      <c r="DA5" s="896"/>
      <c r="DB5" s="907"/>
      <c r="DC5" s="895" t="s">
        <v>435</v>
      </c>
      <c r="DD5" s="896"/>
      <c r="DE5" s="896"/>
      <c r="DF5" s="896"/>
      <c r="DG5" s="907"/>
      <c r="DH5" s="895" t="s">
        <v>436</v>
      </c>
      <c r="DI5" s="896"/>
      <c r="DJ5" s="896"/>
      <c r="DK5" s="896"/>
      <c r="DL5" s="907"/>
      <c r="DM5" s="895" t="s">
        <v>437</v>
      </c>
      <c r="DN5" s="896"/>
      <c r="DO5" s="896"/>
      <c r="DP5" s="896"/>
      <c r="DQ5" s="907"/>
      <c r="DR5" s="895" t="s">
        <v>438</v>
      </c>
      <c r="DS5" s="896"/>
      <c r="DT5" s="896"/>
      <c r="DU5" s="896"/>
      <c r="DV5" s="907"/>
      <c r="DW5" s="895" t="s">
        <v>429</v>
      </c>
      <c r="DX5" s="896"/>
      <c r="DY5" s="896"/>
      <c r="DZ5" s="896"/>
      <c r="EA5" s="897"/>
    </row>
    <row r="6" spans="1:131" ht="22.5" customHeight="1" thickBot="1" x14ac:dyDescent="0.2">
      <c r="B6" s="904"/>
      <c r="C6" s="905"/>
      <c r="D6" s="905"/>
      <c r="E6" s="905"/>
      <c r="F6" s="905"/>
      <c r="G6" s="905"/>
      <c r="H6" s="905"/>
      <c r="I6" s="905"/>
      <c r="J6" s="905"/>
      <c r="K6" s="905"/>
      <c r="L6" s="905"/>
      <c r="M6" s="905"/>
      <c r="N6" s="905"/>
      <c r="O6" s="905"/>
      <c r="P6" s="905"/>
      <c r="Q6" s="906"/>
      <c r="R6" s="898"/>
      <c r="S6" s="899"/>
      <c r="T6" s="899"/>
      <c r="U6" s="899"/>
      <c r="V6" s="908"/>
      <c r="W6" s="898"/>
      <c r="X6" s="899"/>
      <c r="Y6" s="899"/>
      <c r="Z6" s="899"/>
      <c r="AA6" s="908"/>
      <c r="AB6" s="898"/>
      <c r="AC6" s="899"/>
      <c r="AD6" s="899"/>
      <c r="AE6" s="899"/>
      <c r="AF6" s="899"/>
      <c r="AG6" s="981"/>
      <c r="AH6" s="899"/>
      <c r="AI6" s="899"/>
      <c r="AJ6" s="899"/>
      <c r="AK6" s="900"/>
      <c r="AL6" s="899"/>
      <c r="AM6" s="899"/>
      <c r="AN6" s="899"/>
      <c r="AO6" s="899"/>
      <c r="AP6" s="908"/>
      <c r="AQ6" s="898"/>
      <c r="AR6" s="899"/>
      <c r="AS6" s="899"/>
      <c r="AT6" s="899"/>
      <c r="AU6" s="908"/>
      <c r="AV6" s="898"/>
      <c r="AW6" s="899"/>
      <c r="AX6" s="899"/>
      <c r="AY6" s="899"/>
      <c r="AZ6" s="900"/>
      <c r="BR6" s="904"/>
      <c r="BS6" s="905"/>
      <c r="BT6" s="905"/>
      <c r="BU6" s="905"/>
      <c r="BV6" s="905"/>
      <c r="BW6" s="905"/>
      <c r="BX6" s="905"/>
      <c r="BY6" s="905"/>
      <c r="BZ6" s="905"/>
      <c r="CA6" s="905"/>
      <c r="CB6" s="905"/>
      <c r="CC6" s="905"/>
      <c r="CD6" s="905"/>
      <c r="CE6" s="905"/>
      <c r="CF6" s="905"/>
      <c r="CG6" s="905"/>
      <c r="CH6" s="906"/>
      <c r="CI6" s="898"/>
      <c r="CJ6" s="899"/>
      <c r="CK6" s="899"/>
      <c r="CL6" s="899"/>
      <c r="CM6" s="908"/>
      <c r="CN6" s="898"/>
      <c r="CO6" s="899"/>
      <c r="CP6" s="899"/>
      <c r="CQ6" s="899"/>
      <c r="CR6" s="908"/>
      <c r="CS6" s="898"/>
      <c r="CT6" s="899"/>
      <c r="CU6" s="899"/>
      <c r="CV6" s="899"/>
      <c r="CW6" s="908"/>
      <c r="CX6" s="898"/>
      <c r="CY6" s="899"/>
      <c r="CZ6" s="899"/>
      <c r="DA6" s="899"/>
      <c r="DB6" s="908"/>
      <c r="DC6" s="898"/>
      <c r="DD6" s="899"/>
      <c r="DE6" s="899"/>
      <c r="DF6" s="899"/>
      <c r="DG6" s="908"/>
      <c r="DH6" s="898"/>
      <c r="DI6" s="899"/>
      <c r="DJ6" s="899"/>
      <c r="DK6" s="899"/>
      <c r="DL6" s="908"/>
      <c r="DM6" s="898"/>
      <c r="DN6" s="899"/>
      <c r="DO6" s="899"/>
      <c r="DP6" s="899"/>
      <c r="DQ6" s="908"/>
      <c r="DR6" s="898"/>
      <c r="DS6" s="899"/>
      <c r="DT6" s="899"/>
      <c r="DU6" s="899"/>
      <c r="DV6" s="908"/>
      <c r="DW6" s="898"/>
      <c r="DX6" s="899"/>
      <c r="DY6" s="899"/>
      <c r="DZ6" s="899"/>
      <c r="EA6" s="900"/>
    </row>
    <row r="7" spans="1:131" ht="22.5" customHeight="1" thickTop="1" x14ac:dyDescent="0.15">
      <c r="B7" s="182">
        <v>1</v>
      </c>
      <c r="C7" s="950" t="s">
        <v>439</v>
      </c>
      <c r="D7" s="951"/>
      <c r="E7" s="951"/>
      <c r="F7" s="951"/>
      <c r="G7" s="951"/>
      <c r="H7" s="951"/>
      <c r="I7" s="951"/>
      <c r="J7" s="951"/>
      <c r="K7" s="951"/>
      <c r="L7" s="951"/>
      <c r="M7" s="951"/>
      <c r="N7" s="951"/>
      <c r="O7" s="951"/>
      <c r="P7" s="951"/>
      <c r="Q7" s="952"/>
      <c r="R7" s="990">
        <v>17348</v>
      </c>
      <c r="S7" s="979"/>
      <c r="T7" s="979"/>
      <c r="U7" s="979"/>
      <c r="V7" s="979"/>
      <c r="W7" s="979">
        <v>16471</v>
      </c>
      <c r="X7" s="979"/>
      <c r="Y7" s="979"/>
      <c r="Z7" s="979"/>
      <c r="AA7" s="979"/>
      <c r="AB7" s="979">
        <v>877</v>
      </c>
      <c r="AC7" s="979"/>
      <c r="AD7" s="979"/>
      <c r="AE7" s="979"/>
      <c r="AF7" s="995"/>
      <c r="AG7" s="987">
        <v>828</v>
      </c>
      <c r="AH7" s="988"/>
      <c r="AI7" s="988"/>
      <c r="AJ7" s="988"/>
      <c r="AK7" s="989"/>
      <c r="AL7" s="983">
        <v>49</v>
      </c>
      <c r="AM7" s="982"/>
      <c r="AN7" s="982"/>
      <c r="AO7" s="982"/>
      <c r="AP7" s="982"/>
      <c r="AQ7" s="982">
        <v>19152</v>
      </c>
      <c r="AR7" s="982"/>
      <c r="AS7" s="982"/>
      <c r="AT7" s="982"/>
      <c r="AU7" s="982"/>
      <c r="AV7" s="889"/>
      <c r="AW7" s="889"/>
      <c r="AX7" s="889"/>
      <c r="AY7" s="889"/>
      <c r="AZ7" s="890"/>
      <c r="BR7" s="182">
        <v>1</v>
      </c>
      <c r="BS7" s="183"/>
      <c r="BT7" s="976" t="s">
        <v>584</v>
      </c>
      <c r="BU7" s="977"/>
      <c r="BV7" s="977"/>
      <c r="BW7" s="977"/>
      <c r="BX7" s="977"/>
      <c r="BY7" s="977"/>
      <c r="BZ7" s="977"/>
      <c r="CA7" s="977"/>
      <c r="CB7" s="977"/>
      <c r="CC7" s="977"/>
      <c r="CD7" s="977"/>
      <c r="CE7" s="977"/>
      <c r="CF7" s="977"/>
      <c r="CG7" s="977"/>
      <c r="CH7" s="978"/>
      <c r="CI7" s="973">
        <v>-6</v>
      </c>
      <c r="CJ7" s="974"/>
      <c r="CK7" s="974"/>
      <c r="CL7" s="974"/>
      <c r="CM7" s="975"/>
      <c r="CN7" s="973">
        <v>44</v>
      </c>
      <c r="CO7" s="974"/>
      <c r="CP7" s="974"/>
      <c r="CQ7" s="974"/>
      <c r="CR7" s="975"/>
      <c r="CS7" s="973" t="s">
        <v>556</v>
      </c>
      <c r="CT7" s="974"/>
      <c r="CU7" s="974"/>
      <c r="CV7" s="974"/>
      <c r="CW7" s="975"/>
      <c r="CX7" s="973" t="s">
        <v>556</v>
      </c>
      <c r="CY7" s="974"/>
      <c r="CZ7" s="974"/>
      <c r="DA7" s="974"/>
      <c r="DB7" s="975"/>
      <c r="DC7" s="973" t="s">
        <v>556</v>
      </c>
      <c r="DD7" s="974"/>
      <c r="DE7" s="974"/>
      <c r="DF7" s="974"/>
      <c r="DG7" s="975"/>
      <c r="DH7" s="973">
        <v>207</v>
      </c>
      <c r="DI7" s="974"/>
      <c r="DJ7" s="974"/>
      <c r="DK7" s="974"/>
      <c r="DL7" s="975"/>
      <c r="DM7" s="973" t="s">
        <v>556</v>
      </c>
      <c r="DN7" s="974"/>
      <c r="DO7" s="974"/>
      <c r="DP7" s="974"/>
      <c r="DQ7" s="975"/>
      <c r="DR7" s="973" t="s">
        <v>556</v>
      </c>
      <c r="DS7" s="974"/>
      <c r="DT7" s="974"/>
      <c r="DU7" s="974"/>
      <c r="DV7" s="975"/>
      <c r="DW7" s="970"/>
      <c r="DX7" s="971"/>
      <c r="DY7" s="971"/>
      <c r="DZ7" s="971"/>
      <c r="EA7" s="972"/>
    </row>
    <row r="8" spans="1:131" ht="22.5" customHeight="1" x14ac:dyDescent="0.15">
      <c r="B8" s="184">
        <v>2</v>
      </c>
      <c r="C8" s="928" t="s">
        <v>440</v>
      </c>
      <c r="D8" s="929"/>
      <c r="E8" s="929"/>
      <c r="F8" s="929"/>
      <c r="G8" s="929"/>
      <c r="H8" s="929"/>
      <c r="I8" s="929"/>
      <c r="J8" s="929"/>
      <c r="K8" s="929"/>
      <c r="L8" s="929"/>
      <c r="M8" s="929"/>
      <c r="N8" s="929"/>
      <c r="O8" s="929"/>
      <c r="P8" s="929"/>
      <c r="Q8" s="930"/>
      <c r="R8" s="922">
        <v>76</v>
      </c>
      <c r="S8" s="923"/>
      <c r="T8" s="923"/>
      <c r="U8" s="923"/>
      <c r="V8" s="923"/>
      <c r="W8" s="923">
        <v>76</v>
      </c>
      <c r="X8" s="923"/>
      <c r="Y8" s="923"/>
      <c r="Z8" s="923"/>
      <c r="AA8" s="923"/>
      <c r="AB8" s="923">
        <v>0</v>
      </c>
      <c r="AC8" s="923"/>
      <c r="AD8" s="923"/>
      <c r="AE8" s="923"/>
      <c r="AF8" s="941"/>
      <c r="AG8" s="967">
        <v>0</v>
      </c>
      <c r="AH8" s="968"/>
      <c r="AI8" s="968"/>
      <c r="AJ8" s="968"/>
      <c r="AK8" s="969"/>
      <c r="AL8" s="944">
        <v>76</v>
      </c>
      <c r="AM8" s="885"/>
      <c r="AN8" s="885"/>
      <c r="AO8" s="885"/>
      <c r="AP8" s="885"/>
      <c r="AQ8" s="885" t="s">
        <v>556</v>
      </c>
      <c r="AR8" s="885"/>
      <c r="AS8" s="885"/>
      <c r="AT8" s="885"/>
      <c r="AU8" s="885"/>
      <c r="AV8" s="870"/>
      <c r="AW8" s="870"/>
      <c r="AX8" s="870"/>
      <c r="AY8" s="870"/>
      <c r="AZ8" s="871"/>
      <c r="BR8" s="184">
        <v>2</v>
      </c>
      <c r="BS8" s="185"/>
      <c r="BT8" s="867" t="s">
        <v>585</v>
      </c>
      <c r="BU8" s="868"/>
      <c r="BV8" s="868"/>
      <c r="BW8" s="868"/>
      <c r="BX8" s="868"/>
      <c r="BY8" s="868"/>
      <c r="BZ8" s="868"/>
      <c r="CA8" s="868"/>
      <c r="CB8" s="868"/>
      <c r="CC8" s="868"/>
      <c r="CD8" s="868"/>
      <c r="CE8" s="868"/>
      <c r="CF8" s="868"/>
      <c r="CG8" s="868"/>
      <c r="CH8" s="869"/>
      <c r="CI8" s="857">
        <v>-1</v>
      </c>
      <c r="CJ8" s="858"/>
      <c r="CK8" s="858"/>
      <c r="CL8" s="858"/>
      <c r="CM8" s="859"/>
      <c r="CN8" s="857">
        <v>-45</v>
      </c>
      <c r="CO8" s="858"/>
      <c r="CP8" s="858"/>
      <c r="CQ8" s="858"/>
      <c r="CR8" s="859"/>
      <c r="CS8" s="857">
        <v>3</v>
      </c>
      <c r="CT8" s="858"/>
      <c r="CU8" s="858"/>
      <c r="CV8" s="858"/>
      <c r="CW8" s="859"/>
      <c r="CX8" s="857" t="s">
        <v>556</v>
      </c>
      <c r="CY8" s="858"/>
      <c r="CZ8" s="858"/>
      <c r="DA8" s="858"/>
      <c r="DB8" s="859"/>
      <c r="DC8" s="857" t="s">
        <v>556</v>
      </c>
      <c r="DD8" s="858"/>
      <c r="DE8" s="858"/>
      <c r="DF8" s="858"/>
      <c r="DG8" s="859"/>
      <c r="DH8" s="857" t="s">
        <v>556</v>
      </c>
      <c r="DI8" s="858"/>
      <c r="DJ8" s="858"/>
      <c r="DK8" s="858"/>
      <c r="DL8" s="859"/>
      <c r="DM8" s="857" t="s">
        <v>556</v>
      </c>
      <c r="DN8" s="858"/>
      <c r="DO8" s="858"/>
      <c r="DP8" s="858"/>
      <c r="DQ8" s="859"/>
      <c r="DR8" s="857" t="s">
        <v>556</v>
      </c>
      <c r="DS8" s="858"/>
      <c r="DT8" s="858"/>
      <c r="DU8" s="858"/>
      <c r="DV8" s="859"/>
      <c r="DW8" s="864"/>
      <c r="DX8" s="865"/>
      <c r="DY8" s="865"/>
      <c r="DZ8" s="865"/>
      <c r="EA8" s="866"/>
    </row>
    <row r="9" spans="1:131" ht="22.5" customHeight="1" x14ac:dyDescent="0.15">
      <c r="B9" s="184">
        <v>3</v>
      </c>
      <c r="C9" s="928" t="s">
        <v>441</v>
      </c>
      <c r="D9" s="929"/>
      <c r="E9" s="929"/>
      <c r="F9" s="929"/>
      <c r="G9" s="929"/>
      <c r="H9" s="929"/>
      <c r="I9" s="929"/>
      <c r="J9" s="929"/>
      <c r="K9" s="929"/>
      <c r="L9" s="929"/>
      <c r="M9" s="929"/>
      <c r="N9" s="929"/>
      <c r="O9" s="929"/>
      <c r="P9" s="929"/>
      <c r="Q9" s="930"/>
      <c r="R9" s="922">
        <v>122</v>
      </c>
      <c r="S9" s="923"/>
      <c r="T9" s="923"/>
      <c r="U9" s="923"/>
      <c r="V9" s="923"/>
      <c r="W9" s="923">
        <v>114</v>
      </c>
      <c r="X9" s="923"/>
      <c r="Y9" s="923"/>
      <c r="Z9" s="923"/>
      <c r="AA9" s="923"/>
      <c r="AB9" s="923">
        <v>8</v>
      </c>
      <c r="AC9" s="923"/>
      <c r="AD9" s="923"/>
      <c r="AE9" s="923"/>
      <c r="AF9" s="941"/>
      <c r="AG9" s="967">
        <v>8</v>
      </c>
      <c r="AH9" s="968"/>
      <c r="AI9" s="968"/>
      <c r="AJ9" s="968"/>
      <c r="AK9" s="969"/>
      <c r="AL9" s="944">
        <v>5</v>
      </c>
      <c r="AM9" s="885"/>
      <c r="AN9" s="885"/>
      <c r="AO9" s="885"/>
      <c r="AP9" s="885"/>
      <c r="AQ9" s="885" t="s">
        <v>556</v>
      </c>
      <c r="AR9" s="885"/>
      <c r="AS9" s="885"/>
      <c r="AT9" s="885"/>
      <c r="AU9" s="885"/>
      <c r="AV9" s="870"/>
      <c r="AW9" s="870"/>
      <c r="AX9" s="870"/>
      <c r="AY9" s="870"/>
      <c r="AZ9" s="871"/>
      <c r="BR9" s="184">
        <v>3</v>
      </c>
      <c r="BS9" s="185"/>
      <c r="BT9" s="867" t="s">
        <v>586</v>
      </c>
      <c r="BU9" s="868"/>
      <c r="BV9" s="868"/>
      <c r="BW9" s="868"/>
      <c r="BX9" s="868"/>
      <c r="BY9" s="868"/>
      <c r="BZ9" s="868"/>
      <c r="CA9" s="868"/>
      <c r="CB9" s="868"/>
      <c r="CC9" s="868"/>
      <c r="CD9" s="868"/>
      <c r="CE9" s="868"/>
      <c r="CF9" s="868"/>
      <c r="CG9" s="868"/>
      <c r="CH9" s="869"/>
      <c r="CI9" s="857">
        <v>1</v>
      </c>
      <c r="CJ9" s="858"/>
      <c r="CK9" s="858"/>
      <c r="CL9" s="858"/>
      <c r="CM9" s="859"/>
      <c r="CN9" s="857">
        <v>42</v>
      </c>
      <c r="CO9" s="858"/>
      <c r="CP9" s="858"/>
      <c r="CQ9" s="858"/>
      <c r="CR9" s="859"/>
      <c r="CS9" s="857">
        <v>15</v>
      </c>
      <c r="CT9" s="858"/>
      <c r="CU9" s="858"/>
      <c r="CV9" s="858"/>
      <c r="CW9" s="859"/>
      <c r="CX9" s="857" t="s">
        <v>556</v>
      </c>
      <c r="CY9" s="858"/>
      <c r="CZ9" s="858"/>
      <c r="DA9" s="858"/>
      <c r="DB9" s="859"/>
      <c r="DC9" s="857" t="s">
        <v>556</v>
      </c>
      <c r="DD9" s="858"/>
      <c r="DE9" s="858"/>
      <c r="DF9" s="858"/>
      <c r="DG9" s="859"/>
      <c r="DH9" s="857" t="s">
        <v>556</v>
      </c>
      <c r="DI9" s="858"/>
      <c r="DJ9" s="858"/>
      <c r="DK9" s="858"/>
      <c r="DL9" s="859"/>
      <c r="DM9" s="857" t="s">
        <v>556</v>
      </c>
      <c r="DN9" s="858"/>
      <c r="DO9" s="858"/>
      <c r="DP9" s="858"/>
      <c r="DQ9" s="859"/>
      <c r="DR9" s="857" t="s">
        <v>556</v>
      </c>
      <c r="DS9" s="858"/>
      <c r="DT9" s="858"/>
      <c r="DU9" s="858"/>
      <c r="DV9" s="859"/>
      <c r="DW9" s="864"/>
      <c r="DX9" s="865"/>
      <c r="DY9" s="865"/>
      <c r="DZ9" s="865"/>
      <c r="EA9" s="866"/>
    </row>
    <row r="10" spans="1:131" ht="22.5" customHeight="1" x14ac:dyDescent="0.15">
      <c r="B10" s="184">
        <v>4</v>
      </c>
      <c r="C10" s="928" t="s">
        <v>442</v>
      </c>
      <c r="D10" s="929"/>
      <c r="E10" s="929"/>
      <c r="F10" s="929"/>
      <c r="G10" s="929"/>
      <c r="H10" s="929"/>
      <c r="I10" s="929"/>
      <c r="J10" s="929"/>
      <c r="K10" s="929"/>
      <c r="L10" s="929"/>
      <c r="M10" s="929"/>
      <c r="N10" s="929"/>
      <c r="O10" s="929"/>
      <c r="P10" s="929"/>
      <c r="Q10" s="930"/>
      <c r="R10" s="922">
        <v>37</v>
      </c>
      <c r="S10" s="923"/>
      <c r="T10" s="923"/>
      <c r="U10" s="923"/>
      <c r="V10" s="923"/>
      <c r="W10" s="923">
        <v>33</v>
      </c>
      <c r="X10" s="923"/>
      <c r="Y10" s="923"/>
      <c r="Z10" s="923"/>
      <c r="AA10" s="923"/>
      <c r="AB10" s="923">
        <v>4</v>
      </c>
      <c r="AC10" s="923"/>
      <c r="AD10" s="923"/>
      <c r="AE10" s="923"/>
      <c r="AF10" s="941"/>
      <c r="AG10" s="967">
        <v>4</v>
      </c>
      <c r="AH10" s="968"/>
      <c r="AI10" s="968"/>
      <c r="AJ10" s="968"/>
      <c r="AK10" s="969"/>
      <c r="AL10" s="944" t="s">
        <v>556</v>
      </c>
      <c r="AM10" s="885"/>
      <c r="AN10" s="885"/>
      <c r="AO10" s="885"/>
      <c r="AP10" s="885"/>
      <c r="AQ10" s="885" t="s">
        <v>556</v>
      </c>
      <c r="AR10" s="885"/>
      <c r="AS10" s="885"/>
      <c r="AT10" s="885"/>
      <c r="AU10" s="885"/>
      <c r="AV10" s="870"/>
      <c r="AW10" s="870"/>
      <c r="AX10" s="870"/>
      <c r="AY10" s="870"/>
      <c r="AZ10" s="871"/>
      <c r="BR10" s="184">
        <v>4</v>
      </c>
      <c r="BS10" s="185" t="s">
        <v>587</v>
      </c>
      <c r="BT10" s="867" t="s">
        <v>588</v>
      </c>
      <c r="BU10" s="868"/>
      <c r="BV10" s="868"/>
      <c r="BW10" s="868"/>
      <c r="BX10" s="868"/>
      <c r="BY10" s="868"/>
      <c r="BZ10" s="868"/>
      <c r="CA10" s="868"/>
      <c r="CB10" s="868"/>
      <c r="CC10" s="868"/>
      <c r="CD10" s="868"/>
      <c r="CE10" s="868"/>
      <c r="CF10" s="868"/>
      <c r="CG10" s="868"/>
      <c r="CH10" s="869"/>
      <c r="CI10" s="857">
        <v>-3</v>
      </c>
      <c r="CJ10" s="858"/>
      <c r="CK10" s="858"/>
      <c r="CL10" s="858"/>
      <c r="CM10" s="859"/>
      <c r="CN10" s="857">
        <v>-2</v>
      </c>
      <c r="CO10" s="858"/>
      <c r="CP10" s="858"/>
      <c r="CQ10" s="858"/>
      <c r="CR10" s="859"/>
      <c r="CS10" s="857">
        <v>96</v>
      </c>
      <c r="CT10" s="858"/>
      <c r="CU10" s="858"/>
      <c r="CV10" s="858"/>
      <c r="CW10" s="859"/>
      <c r="CX10" s="857">
        <v>11</v>
      </c>
      <c r="CY10" s="858"/>
      <c r="CZ10" s="858"/>
      <c r="DA10" s="858"/>
      <c r="DB10" s="859"/>
      <c r="DC10" s="857" t="s">
        <v>556</v>
      </c>
      <c r="DD10" s="858"/>
      <c r="DE10" s="858"/>
      <c r="DF10" s="858"/>
      <c r="DG10" s="859"/>
      <c r="DH10" s="857" t="s">
        <v>556</v>
      </c>
      <c r="DI10" s="858"/>
      <c r="DJ10" s="858"/>
      <c r="DK10" s="858"/>
      <c r="DL10" s="859"/>
      <c r="DM10" s="857">
        <v>175</v>
      </c>
      <c r="DN10" s="858"/>
      <c r="DO10" s="858"/>
      <c r="DP10" s="858"/>
      <c r="DQ10" s="859"/>
      <c r="DR10" s="857">
        <v>87</v>
      </c>
      <c r="DS10" s="858"/>
      <c r="DT10" s="858"/>
      <c r="DU10" s="858"/>
      <c r="DV10" s="859"/>
      <c r="DW10" s="864"/>
      <c r="DX10" s="865"/>
      <c r="DY10" s="865"/>
      <c r="DZ10" s="865"/>
      <c r="EA10" s="866"/>
    </row>
    <row r="11" spans="1:131" ht="22.5" customHeight="1" x14ac:dyDescent="0.15">
      <c r="B11" s="184">
        <v>5</v>
      </c>
      <c r="C11" s="928"/>
      <c r="D11" s="929"/>
      <c r="E11" s="929"/>
      <c r="F11" s="929"/>
      <c r="G11" s="929"/>
      <c r="H11" s="929"/>
      <c r="I11" s="929"/>
      <c r="J11" s="929"/>
      <c r="K11" s="929"/>
      <c r="L11" s="929"/>
      <c r="M11" s="929"/>
      <c r="N11" s="929"/>
      <c r="O11" s="929"/>
      <c r="P11" s="929"/>
      <c r="Q11" s="930"/>
      <c r="R11" s="922"/>
      <c r="S11" s="923"/>
      <c r="T11" s="923"/>
      <c r="U11" s="923"/>
      <c r="V11" s="923"/>
      <c r="W11" s="923"/>
      <c r="X11" s="923"/>
      <c r="Y11" s="923"/>
      <c r="Z11" s="923"/>
      <c r="AA11" s="923"/>
      <c r="AB11" s="923"/>
      <c r="AC11" s="923"/>
      <c r="AD11" s="923"/>
      <c r="AE11" s="923"/>
      <c r="AF11" s="941"/>
      <c r="AG11" s="967"/>
      <c r="AH11" s="968"/>
      <c r="AI11" s="968"/>
      <c r="AJ11" s="968"/>
      <c r="AK11" s="969"/>
      <c r="AL11" s="944"/>
      <c r="AM11" s="885"/>
      <c r="AN11" s="885"/>
      <c r="AO11" s="885"/>
      <c r="AP11" s="885"/>
      <c r="AQ11" s="885"/>
      <c r="AR11" s="885"/>
      <c r="AS11" s="885"/>
      <c r="AT11" s="885"/>
      <c r="AU11" s="885"/>
      <c r="AV11" s="870"/>
      <c r="AW11" s="870"/>
      <c r="AX11" s="870"/>
      <c r="AY11" s="870"/>
      <c r="AZ11" s="871"/>
      <c r="BR11" s="184">
        <v>5</v>
      </c>
      <c r="BS11" s="185"/>
      <c r="BT11" s="867" t="s">
        <v>589</v>
      </c>
      <c r="BU11" s="868"/>
      <c r="BV11" s="868"/>
      <c r="BW11" s="868"/>
      <c r="BX11" s="868"/>
      <c r="BY11" s="868"/>
      <c r="BZ11" s="868"/>
      <c r="CA11" s="868"/>
      <c r="CB11" s="868"/>
      <c r="CC11" s="868"/>
      <c r="CD11" s="868"/>
      <c r="CE11" s="868"/>
      <c r="CF11" s="868"/>
      <c r="CG11" s="868"/>
      <c r="CH11" s="869"/>
      <c r="CI11" s="857">
        <v>-3</v>
      </c>
      <c r="CJ11" s="858"/>
      <c r="CK11" s="858"/>
      <c r="CL11" s="858"/>
      <c r="CM11" s="859"/>
      <c r="CN11" s="857">
        <v>63</v>
      </c>
      <c r="CO11" s="858"/>
      <c r="CP11" s="858"/>
      <c r="CQ11" s="858"/>
      <c r="CR11" s="859"/>
      <c r="CS11" s="857">
        <v>30</v>
      </c>
      <c r="CT11" s="858"/>
      <c r="CU11" s="858"/>
      <c r="CV11" s="858"/>
      <c r="CW11" s="859"/>
      <c r="CX11" s="857" t="s">
        <v>556</v>
      </c>
      <c r="CY11" s="858"/>
      <c r="CZ11" s="858"/>
      <c r="DA11" s="858"/>
      <c r="DB11" s="859"/>
      <c r="DC11" s="857" t="s">
        <v>556</v>
      </c>
      <c r="DD11" s="858"/>
      <c r="DE11" s="858"/>
      <c r="DF11" s="858"/>
      <c r="DG11" s="859"/>
      <c r="DH11" s="857" t="s">
        <v>556</v>
      </c>
      <c r="DI11" s="858"/>
      <c r="DJ11" s="858"/>
      <c r="DK11" s="858"/>
      <c r="DL11" s="859"/>
      <c r="DM11" s="857" t="s">
        <v>556</v>
      </c>
      <c r="DN11" s="858"/>
      <c r="DO11" s="858"/>
      <c r="DP11" s="858"/>
      <c r="DQ11" s="859"/>
      <c r="DR11" s="857" t="s">
        <v>556</v>
      </c>
      <c r="DS11" s="858"/>
      <c r="DT11" s="858"/>
      <c r="DU11" s="858"/>
      <c r="DV11" s="859"/>
      <c r="DW11" s="864"/>
      <c r="DX11" s="865"/>
      <c r="DY11" s="865"/>
      <c r="DZ11" s="865"/>
      <c r="EA11" s="866"/>
    </row>
    <row r="12" spans="1:131" ht="22.5" customHeight="1" x14ac:dyDescent="0.15">
      <c r="B12" s="184">
        <v>6</v>
      </c>
      <c r="C12" s="928"/>
      <c r="D12" s="929"/>
      <c r="E12" s="929"/>
      <c r="F12" s="929"/>
      <c r="G12" s="929"/>
      <c r="H12" s="929"/>
      <c r="I12" s="929"/>
      <c r="J12" s="929"/>
      <c r="K12" s="929"/>
      <c r="L12" s="929"/>
      <c r="M12" s="929"/>
      <c r="N12" s="929"/>
      <c r="O12" s="929"/>
      <c r="P12" s="929"/>
      <c r="Q12" s="930"/>
      <c r="R12" s="922"/>
      <c r="S12" s="923"/>
      <c r="T12" s="923"/>
      <c r="U12" s="923"/>
      <c r="V12" s="923"/>
      <c r="W12" s="923"/>
      <c r="X12" s="923"/>
      <c r="Y12" s="923"/>
      <c r="Z12" s="923"/>
      <c r="AA12" s="923"/>
      <c r="AB12" s="923"/>
      <c r="AC12" s="923"/>
      <c r="AD12" s="923"/>
      <c r="AE12" s="923"/>
      <c r="AF12" s="941"/>
      <c r="AG12" s="967"/>
      <c r="AH12" s="968"/>
      <c r="AI12" s="968"/>
      <c r="AJ12" s="968"/>
      <c r="AK12" s="969"/>
      <c r="AL12" s="944"/>
      <c r="AM12" s="885"/>
      <c r="AN12" s="885"/>
      <c r="AO12" s="885"/>
      <c r="AP12" s="885"/>
      <c r="AQ12" s="885"/>
      <c r="AR12" s="885"/>
      <c r="AS12" s="885"/>
      <c r="AT12" s="885"/>
      <c r="AU12" s="885"/>
      <c r="AV12" s="870"/>
      <c r="AW12" s="870"/>
      <c r="AX12" s="870"/>
      <c r="AY12" s="870"/>
      <c r="AZ12" s="871"/>
      <c r="BR12" s="184">
        <v>6</v>
      </c>
      <c r="BS12" s="185"/>
      <c r="BT12" s="867" t="s">
        <v>590</v>
      </c>
      <c r="BU12" s="868"/>
      <c r="BV12" s="868"/>
      <c r="BW12" s="868"/>
      <c r="BX12" s="868"/>
      <c r="BY12" s="868"/>
      <c r="BZ12" s="868"/>
      <c r="CA12" s="868"/>
      <c r="CB12" s="868"/>
      <c r="CC12" s="868"/>
      <c r="CD12" s="868"/>
      <c r="CE12" s="868"/>
      <c r="CF12" s="868"/>
      <c r="CG12" s="868"/>
      <c r="CH12" s="869"/>
      <c r="CI12" s="857">
        <v>-1</v>
      </c>
      <c r="CJ12" s="858"/>
      <c r="CK12" s="858"/>
      <c r="CL12" s="858"/>
      <c r="CM12" s="859"/>
      <c r="CN12" s="857">
        <v>-28</v>
      </c>
      <c r="CO12" s="858"/>
      <c r="CP12" s="858"/>
      <c r="CQ12" s="858"/>
      <c r="CR12" s="859"/>
      <c r="CS12" s="857">
        <v>5</v>
      </c>
      <c r="CT12" s="858"/>
      <c r="CU12" s="858"/>
      <c r="CV12" s="858"/>
      <c r="CW12" s="859"/>
      <c r="CX12" s="857" t="s">
        <v>556</v>
      </c>
      <c r="CY12" s="858"/>
      <c r="CZ12" s="858"/>
      <c r="DA12" s="858"/>
      <c r="DB12" s="859"/>
      <c r="DC12" s="857" t="s">
        <v>556</v>
      </c>
      <c r="DD12" s="858"/>
      <c r="DE12" s="858"/>
      <c r="DF12" s="858"/>
      <c r="DG12" s="859"/>
      <c r="DH12" s="857" t="s">
        <v>556</v>
      </c>
      <c r="DI12" s="858"/>
      <c r="DJ12" s="858"/>
      <c r="DK12" s="858"/>
      <c r="DL12" s="859"/>
      <c r="DM12" s="857" t="s">
        <v>556</v>
      </c>
      <c r="DN12" s="858"/>
      <c r="DO12" s="858"/>
      <c r="DP12" s="858"/>
      <c r="DQ12" s="859"/>
      <c r="DR12" s="857" t="s">
        <v>556</v>
      </c>
      <c r="DS12" s="858"/>
      <c r="DT12" s="858"/>
      <c r="DU12" s="858"/>
      <c r="DV12" s="859"/>
      <c r="DW12" s="864"/>
      <c r="DX12" s="865"/>
      <c r="DY12" s="865"/>
      <c r="DZ12" s="865"/>
      <c r="EA12" s="866"/>
    </row>
    <row r="13" spans="1:131" ht="22.5" customHeight="1" x14ac:dyDescent="0.15">
      <c r="B13" s="184">
        <v>7</v>
      </c>
      <c r="C13" s="928"/>
      <c r="D13" s="929"/>
      <c r="E13" s="929"/>
      <c r="F13" s="929"/>
      <c r="G13" s="929"/>
      <c r="H13" s="929"/>
      <c r="I13" s="929"/>
      <c r="J13" s="929"/>
      <c r="K13" s="929"/>
      <c r="L13" s="929"/>
      <c r="M13" s="929"/>
      <c r="N13" s="929"/>
      <c r="O13" s="929"/>
      <c r="P13" s="929"/>
      <c r="Q13" s="930"/>
      <c r="R13" s="922"/>
      <c r="S13" s="923"/>
      <c r="T13" s="923"/>
      <c r="U13" s="923"/>
      <c r="V13" s="923"/>
      <c r="W13" s="923"/>
      <c r="X13" s="923"/>
      <c r="Y13" s="923"/>
      <c r="Z13" s="923"/>
      <c r="AA13" s="923"/>
      <c r="AB13" s="923"/>
      <c r="AC13" s="923"/>
      <c r="AD13" s="923"/>
      <c r="AE13" s="923"/>
      <c r="AF13" s="941"/>
      <c r="AG13" s="967"/>
      <c r="AH13" s="968"/>
      <c r="AI13" s="968"/>
      <c r="AJ13" s="968"/>
      <c r="AK13" s="969"/>
      <c r="AL13" s="944"/>
      <c r="AM13" s="885"/>
      <c r="AN13" s="885"/>
      <c r="AO13" s="885"/>
      <c r="AP13" s="885"/>
      <c r="AQ13" s="885"/>
      <c r="AR13" s="885"/>
      <c r="AS13" s="885"/>
      <c r="AT13" s="885"/>
      <c r="AU13" s="885"/>
      <c r="AV13" s="870"/>
      <c r="AW13" s="870"/>
      <c r="AX13" s="870"/>
      <c r="AY13" s="870"/>
      <c r="AZ13" s="871"/>
      <c r="BR13" s="184">
        <v>7</v>
      </c>
      <c r="BS13" s="185"/>
      <c r="BT13" s="867" t="s">
        <v>591</v>
      </c>
      <c r="BU13" s="868"/>
      <c r="BV13" s="868"/>
      <c r="BW13" s="868"/>
      <c r="BX13" s="868"/>
      <c r="BY13" s="868"/>
      <c r="BZ13" s="868"/>
      <c r="CA13" s="868"/>
      <c r="CB13" s="868"/>
      <c r="CC13" s="868"/>
      <c r="CD13" s="868"/>
      <c r="CE13" s="868"/>
      <c r="CF13" s="868"/>
      <c r="CG13" s="868"/>
      <c r="CH13" s="869"/>
      <c r="CI13" s="857">
        <v>1</v>
      </c>
      <c r="CJ13" s="858"/>
      <c r="CK13" s="858"/>
      <c r="CL13" s="858"/>
      <c r="CM13" s="859"/>
      <c r="CN13" s="857">
        <v>21</v>
      </c>
      <c r="CO13" s="858"/>
      <c r="CP13" s="858"/>
      <c r="CQ13" s="858"/>
      <c r="CR13" s="859"/>
      <c r="CS13" s="857">
        <v>15</v>
      </c>
      <c r="CT13" s="858"/>
      <c r="CU13" s="858"/>
      <c r="CV13" s="858"/>
      <c r="CW13" s="859"/>
      <c r="CX13" s="857" t="s">
        <v>556</v>
      </c>
      <c r="CY13" s="858"/>
      <c r="CZ13" s="858"/>
      <c r="DA13" s="858"/>
      <c r="DB13" s="859"/>
      <c r="DC13" s="857" t="s">
        <v>556</v>
      </c>
      <c r="DD13" s="858"/>
      <c r="DE13" s="858"/>
      <c r="DF13" s="858"/>
      <c r="DG13" s="859"/>
      <c r="DH13" s="857" t="s">
        <v>556</v>
      </c>
      <c r="DI13" s="858"/>
      <c r="DJ13" s="858"/>
      <c r="DK13" s="858"/>
      <c r="DL13" s="859"/>
      <c r="DM13" s="857" t="s">
        <v>556</v>
      </c>
      <c r="DN13" s="858"/>
      <c r="DO13" s="858"/>
      <c r="DP13" s="858"/>
      <c r="DQ13" s="859"/>
      <c r="DR13" s="857" t="s">
        <v>556</v>
      </c>
      <c r="DS13" s="858"/>
      <c r="DT13" s="858"/>
      <c r="DU13" s="858"/>
      <c r="DV13" s="859"/>
      <c r="DW13" s="864"/>
      <c r="DX13" s="865"/>
      <c r="DY13" s="865"/>
      <c r="DZ13" s="865"/>
      <c r="EA13" s="866"/>
    </row>
    <row r="14" spans="1:131" ht="22.5" customHeight="1" x14ac:dyDescent="0.15">
      <c r="B14" s="184">
        <v>8</v>
      </c>
      <c r="C14" s="928"/>
      <c r="D14" s="929"/>
      <c r="E14" s="929"/>
      <c r="F14" s="929"/>
      <c r="G14" s="929"/>
      <c r="H14" s="929"/>
      <c r="I14" s="929"/>
      <c r="J14" s="929"/>
      <c r="K14" s="929"/>
      <c r="L14" s="929"/>
      <c r="M14" s="929"/>
      <c r="N14" s="929"/>
      <c r="O14" s="929"/>
      <c r="P14" s="929"/>
      <c r="Q14" s="930"/>
      <c r="R14" s="922"/>
      <c r="S14" s="923"/>
      <c r="T14" s="923"/>
      <c r="U14" s="923"/>
      <c r="V14" s="923"/>
      <c r="W14" s="923"/>
      <c r="X14" s="923"/>
      <c r="Y14" s="923"/>
      <c r="Z14" s="923"/>
      <c r="AA14" s="923"/>
      <c r="AB14" s="923"/>
      <c r="AC14" s="923"/>
      <c r="AD14" s="923"/>
      <c r="AE14" s="923"/>
      <c r="AF14" s="941"/>
      <c r="AG14" s="967"/>
      <c r="AH14" s="968"/>
      <c r="AI14" s="968"/>
      <c r="AJ14" s="968"/>
      <c r="AK14" s="969"/>
      <c r="AL14" s="944"/>
      <c r="AM14" s="885"/>
      <c r="AN14" s="885"/>
      <c r="AO14" s="885"/>
      <c r="AP14" s="885"/>
      <c r="AQ14" s="885"/>
      <c r="AR14" s="885"/>
      <c r="AS14" s="885"/>
      <c r="AT14" s="885"/>
      <c r="AU14" s="885"/>
      <c r="AV14" s="870"/>
      <c r="AW14" s="870"/>
      <c r="AX14" s="870"/>
      <c r="AY14" s="870"/>
      <c r="AZ14" s="871"/>
      <c r="BR14" s="184">
        <v>8</v>
      </c>
      <c r="BS14" s="185"/>
      <c r="BT14" s="867"/>
      <c r="BU14" s="868"/>
      <c r="BV14" s="868"/>
      <c r="BW14" s="868"/>
      <c r="BX14" s="868"/>
      <c r="BY14" s="868"/>
      <c r="BZ14" s="868"/>
      <c r="CA14" s="868"/>
      <c r="CB14" s="868"/>
      <c r="CC14" s="868"/>
      <c r="CD14" s="868"/>
      <c r="CE14" s="868"/>
      <c r="CF14" s="868"/>
      <c r="CG14" s="868"/>
      <c r="CH14" s="869"/>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64"/>
      <c r="DX14" s="865"/>
      <c r="DY14" s="865"/>
      <c r="DZ14" s="865"/>
      <c r="EA14" s="866"/>
    </row>
    <row r="15" spans="1:131" ht="22.5" customHeight="1" x14ac:dyDescent="0.15">
      <c r="B15" s="184">
        <v>9</v>
      </c>
      <c r="C15" s="928"/>
      <c r="D15" s="929"/>
      <c r="E15" s="929"/>
      <c r="F15" s="929"/>
      <c r="G15" s="929"/>
      <c r="H15" s="929"/>
      <c r="I15" s="929"/>
      <c r="J15" s="929"/>
      <c r="K15" s="929"/>
      <c r="L15" s="929"/>
      <c r="M15" s="929"/>
      <c r="N15" s="929"/>
      <c r="O15" s="929"/>
      <c r="P15" s="929"/>
      <c r="Q15" s="930"/>
      <c r="R15" s="922"/>
      <c r="S15" s="923"/>
      <c r="T15" s="923"/>
      <c r="U15" s="923"/>
      <c r="V15" s="923"/>
      <c r="W15" s="923"/>
      <c r="X15" s="923"/>
      <c r="Y15" s="923"/>
      <c r="Z15" s="923"/>
      <c r="AA15" s="923"/>
      <c r="AB15" s="923"/>
      <c r="AC15" s="923"/>
      <c r="AD15" s="923"/>
      <c r="AE15" s="923"/>
      <c r="AF15" s="941"/>
      <c r="AG15" s="967"/>
      <c r="AH15" s="968"/>
      <c r="AI15" s="968"/>
      <c r="AJ15" s="968"/>
      <c r="AK15" s="969"/>
      <c r="AL15" s="944"/>
      <c r="AM15" s="885"/>
      <c r="AN15" s="885"/>
      <c r="AO15" s="885"/>
      <c r="AP15" s="885"/>
      <c r="AQ15" s="885"/>
      <c r="AR15" s="885"/>
      <c r="AS15" s="885"/>
      <c r="AT15" s="885"/>
      <c r="AU15" s="885"/>
      <c r="AV15" s="870"/>
      <c r="AW15" s="870"/>
      <c r="AX15" s="870"/>
      <c r="AY15" s="870"/>
      <c r="AZ15" s="871"/>
      <c r="BR15" s="184">
        <v>9</v>
      </c>
      <c r="BS15" s="185"/>
      <c r="BT15" s="867"/>
      <c r="BU15" s="868"/>
      <c r="BV15" s="868"/>
      <c r="BW15" s="868"/>
      <c r="BX15" s="868"/>
      <c r="BY15" s="868"/>
      <c r="BZ15" s="868"/>
      <c r="CA15" s="868"/>
      <c r="CB15" s="868"/>
      <c r="CC15" s="868"/>
      <c r="CD15" s="868"/>
      <c r="CE15" s="868"/>
      <c r="CF15" s="868"/>
      <c r="CG15" s="868"/>
      <c r="CH15" s="869"/>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64"/>
      <c r="DX15" s="865"/>
      <c r="DY15" s="865"/>
      <c r="DZ15" s="865"/>
      <c r="EA15" s="866"/>
    </row>
    <row r="16" spans="1:131" ht="22.5" customHeight="1" x14ac:dyDescent="0.15">
      <c r="B16" s="184">
        <v>10</v>
      </c>
      <c r="C16" s="928"/>
      <c r="D16" s="929"/>
      <c r="E16" s="929"/>
      <c r="F16" s="929"/>
      <c r="G16" s="929"/>
      <c r="H16" s="929"/>
      <c r="I16" s="929"/>
      <c r="J16" s="929"/>
      <c r="K16" s="929"/>
      <c r="L16" s="929"/>
      <c r="M16" s="929"/>
      <c r="N16" s="929"/>
      <c r="O16" s="929"/>
      <c r="P16" s="929"/>
      <c r="Q16" s="930"/>
      <c r="R16" s="922"/>
      <c r="S16" s="923"/>
      <c r="T16" s="923"/>
      <c r="U16" s="923"/>
      <c r="V16" s="923"/>
      <c r="W16" s="923"/>
      <c r="X16" s="923"/>
      <c r="Y16" s="923"/>
      <c r="Z16" s="923"/>
      <c r="AA16" s="923"/>
      <c r="AB16" s="923"/>
      <c r="AC16" s="923"/>
      <c r="AD16" s="923"/>
      <c r="AE16" s="923"/>
      <c r="AF16" s="941"/>
      <c r="AG16" s="967"/>
      <c r="AH16" s="968"/>
      <c r="AI16" s="968"/>
      <c r="AJ16" s="968"/>
      <c r="AK16" s="969"/>
      <c r="AL16" s="944"/>
      <c r="AM16" s="885"/>
      <c r="AN16" s="885"/>
      <c r="AO16" s="885"/>
      <c r="AP16" s="885"/>
      <c r="AQ16" s="885"/>
      <c r="AR16" s="885"/>
      <c r="AS16" s="885"/>
      <c r="AT16" s="885"/>
      <c r="AU16" s="885"/>
      <c r="AV16" s="870"/>
      <c r="AW16" s="870"/>
      <c r="AX16" s="870"/>
      <c r="AY16" s="870"/>
      <c r="AZ16" s="871"/>
      <c r="BR16" s="184">
        <v>10</v>
      </c>
      <c r="BS16" s="185"/>
      <c r="BT16" s="867"/>
      <c r="BU16" s="868"/>
      <c r="BV16" s="868"/>
      <c r="BW16" s="868"/>
      <c r="BX16" s="868"/>
      <c r="BY16" s="868"/>
      <c r="BZ16" s="868"/>
      <c r="CA16" s="868"/>
      <c r="CB16" s="868"/>
      <c r="CC16" s="868"/>
      <c r="CD16" s="868"/>
      <c r="CE16" s="868"/>
      <c r="CF16" s="868"/>
      <c r="CG16" s="868"/>
      <c r="CH16" s="869"/>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64"/>
      <c r="DX16" s="865"/>
      <c r="DY16" s="865"/>
      <c r="DZ16" s="865"/>
      <c r="EA16" s="866"/>
    </row>
    <row r="17" spans="2:131" ht="22.5" customHeight="1" x14ac:dyDescent="0.15">
      <c r="B17" s="184">
        <v>11</v>
      </c>
      <c r="C17" s="928"/>
      <c r="D17" s="929"/>
      <c r="E17" s="929"/>
      <c r="F17" s="929"/>
      <c r="G17" s="929"/>
      <c r="H17" s="929"/>
      <c r="I17" s="929"/>
      <c r="J17" s="929"/>
      <c r="K17" s="929"/>
      <c r="L17" s="929"/>
      <c r="M17" s="929"/>
      <c r="N17" s="929"/>
      <c r="O17" s="929"/>
      <c r="P17" s="929"/>
      <c r="Q17" s="930"/>
      <c r="R17" s="922"/>
      <c r="S17" s="923"/>
      <c r="T17" s="923"/>
      <c r="U17" s="923"/>
      <c r="V17" s="923"/>
      <c r="W17" s="923"/>
      <c r="X17" s="923"/>
      <c r="Y17" s="923"/>
      <c r="Z17" s="923"/>
      <c r="AA17" s="923"/>
      <c r="AB17" s="923"/>
      <c r="AC17" s="923"/>
      <c r="AD17" s="923"/>
      <c r="AE17" s="923"/>
      <c r="AF17" s="941"/>
      <c r="AG17" s="967"/>
      <c r="AH17" s="968"/>
      <c r="AI17" s="968"/>
      <c r="AJ17" s="968"/>
      <c r="AK17" s="969"/>
      <c r="AL17" s="944"/>
      <c r="AM17" s="885"/>
      <c r="AN17" s="885"/>
      <c r="AO17" s="885"/>
      <c r="AP17" s="885"/>
      <c r="AQ17" s="885"/>
      <c r="AR17" s="885"/>
      <c r="AS17" s="885"/>
      <c r="AT17" s="885"/>
      <c r="AU17" s="885"/>
      <c r="AV17" s="870"/>
      <c r="AW17" s="870"/>
      <c r="AX17" s="870"/>
      <c r="AY17" s="870"/>
      <c r="AZ17" s="871"/>
      <c r="BR17" s="184">
        <v>11</v>
      </c>
      <c r="BS17" s="185"/>
      <c r="BT17" s="867"/>
      <c r="BU17" s="868"/>
      <c r="BV17" s="868"/>
      <c r="BW17" s="868"/>
      <c r="BX17" s="868"/>
      <c r="BY17" s="868"/>
      <c r="BZ17" s="868"/>
      <c r="CA17" s="868"/>
      <c r="CB17" s="868"/>
      <c r="CC17" s="868"/>
      <c r="CD17" s="868"/>
      <c r="CE17" s="868"/>
      <c r="CF17" s="868"/>
      <c r="CG17" s="868"/>
      <c r="CH17" s="869"/>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64"/>
      <c r="DX17" s="865"/>
      <c r="DY17" s="865"/>
      <c r="DZ17" s="865"/>
      <c r="EA17" s="866"/>
    </row>
    <row r="18" spans="2:131" ht="22.5" customHeight="1" x14ac:dyDescent="0.15">
      <c r="B18" s="184">
        <v>12</v>
      </c>
      <c r="C18" s="928"/>
      <c r="D18" s="929"/>
      <c r="E18" s="929"/>
      <c r="F18" s="929"/>
      <c r="G18" s="929"/>
      <c r="H18" s="929"/>
      <c r="I18" s="929"/>
      <c r="J18" s="929"/>
      <c r="K18" s="929"/>
      <c r="L18" s="929"/>
      <c r="M18" s="929"/>
      <c r="N18" s="929"/>
      <c r="O18" s="929"/>
      <c r="P18" s="929"/>
      <c r="Q18" s="930"/>
      <c r="R18" s="922"/>
      <c r="S18" s="923"/>
      <c r="T18" s="923"/>
      <c r="U18" s="923"/>
      <c r="V18" s="923"/>
      <c r="W18" s="923"/>
      <c r="X18" s="923"/>
      <c r="Y18" s="923"/>
      <c r="Z18" s="923"/>
      <c r="AA18" s="923"/>
      <c r="AB18" s="923"/>
      <c r="AC18" s="923"/>
      <c r="AD18" s="923"/>
      <c r="AE18" s="923"/>
      <c r="AF18" s="941"/>
      <c r="AG18" s="967"/>
      <c r="AH18" s="968"/>
      <c r="AI18" s="968"/>
      <c r="AJ18" s="968"/>
      <c r="AK18" s="969"/>
      <c r="AL18" s="944"/>
      <c r="AM18" s="885"/>
      <c r="AN18" s="885"/>
      <c r="AO18" s="885"/>
      <c r="AP18" s="885"/>
      <c r="AQ18" s="885"/>
      <c r="AR18" s="885"/>
      <c r="AS18" s="885"/>
      <c r="AT18" s="885"/>
      <c r="AU18" s="885"/>
      <c r="AV18" s="870"/>
      <c r="AW18" s="870"/>
      <c r="AX18" s="870"/>
      <c r="AY18" s="870"/>
      <c r="AZ18" s="871"/>
      <c r="BR18" s="184">
        <v>12</v>
      </c>
      <c r="BS18" s="185"/>
      <c r="BT18" s="867"/>
      <c r="BU18" s="868"/>
      <c r="BV18" s="868"/>
      <c r="BW18" s="868"/>
      <c r="BX18" s="868"/>
      <c r="BY18" s="868"/>
      <c r="BZ18" s="868"/>
      <c r="CA18" s="868"/>
      <c r="CB18" s="868"/>
      <c r="CC18" s="868"/>
      <c r="CD18" s="868"/>
      <c r="CE18" s="868"/>
      <c r="CF18" s="868"/>
      <c r="CG18" s="868"/>
      <c r="CH18" s="869"/>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64"/>
      <c r="DX18" s="865"/>
      <c r="DY18" s="865"/>
      <c r="DZ18" s="865"/>
      <c r="EA18" s="866"/>
    </row>
    <row r="19" spans="2:131" ht="22.5" customHeight="1" x14ac:dyDescent="0.15">
      <c r="B19" s="184">
        <v>13</v>
      </c>
      <c r="C19" s="928"/>
      <c r="D19" s="929"/>
      <c r="E19" s="929"/>
      <c r="F19" s="929"/>
      <c r="G19" s="929"/>
      <c r="H19" s="929"/>
      <c r="I19" s="929"/>
      <c r="J19" s="929"/>
      <c r="K19" s="929"/>
      <c r="L19" s="929"/>
      <c r="M19" s="929"/>
      <c r="N19" s="929"/>
      <c r="O19" s="929"/>
      <c r="P19" s="929"/>
      <c r="Q19" s="930"/>
      <c r="R19" s="922"/>
      <c r="S19" s="923"/>
      <c r="T19" s="923"/>
      <c r="U19" s="923"/>
      <c r="V19" s="923"/>
      <c r="W19" s="923"/>
      <c r="X19" s="923"/>
      <c r="Y19" s="923"/>
      <c r="Z19" s="923"/>
      <c r="AA19" s="923"/>
      <c r="AB19" s="923"/>
      <c r="AC19" s="923"/>
      <c r="AD19" s="923"/>
      <c r="AE19" s="923"/>
      <c r="AF19" s="941"/>
      <c r="AG19" s="967"/>
      <c r="AH19" s="968"/>
      <c r="AI19" s="968"/>
      <c r="AJ19" s="968"/>
      <c r="AK19" s="969"/>
      <c r="AL19" s="944"/>
      <c r="AM19" s="885"/>
      <c r="AN19" s="885"/>
      <c r="AO19" s="885"/>
      <c r="AP19" s="885"/>
      <c r="AQ19" s="885"/>
      <c r="AR19" s="885"/>
      <c r="AS19" s="885"/>
      <c r="AT19" s="885"/>
      <c r="AU19" s="885"/>
      <c r="AV19" s="870"/>
      <c r="AW19" s="870"/>
      <c r="AX19" s="870"/>
      <c r="AY19" s="870"/>
      <c r="AZ19" s="871"/>
      <c r="BR19" s="184">
        <v>13</v>
      </c>
      <c r="BS19" s="185"/>
      <c r="BT19" s="867"/>
      <c r="BU19" s="868"/>
      <c r="BV19" s="868"/>
      <c r="BW19" s="868"/>
      <c r="BX19" s="868"/>
      <c r="BY19" s="868"/>
      <c r="BZ19" s="868"/>
      <c r="CA19" s="868"/>
      <c r="CB19" s="868"/>
      <c r="CC19" s="868"/>
      <c r="CD19" s="868"/>
      <c r="CE19" s="868"/>
      <c r="CF19" s="868"/>
      <c r="CG19" s="868"/>
      <c r="CH19" s="869"/>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64"/>
      <c r="DX19" s="865"/>
      <c r="DY19" s="865"/>
      <c r="DZ19" s="865"/>
      <c r="EA19" s="866"/>
    </row>
    <row r="20" spans="2:131" ht="22.5" customHeight="1" x14ac:dyDescent="0.15">
      <c r="B20" s="184">
        <v>14</v>
      </c>
      <c r="C20" s="928"/>
      <c r="D20" s="929"/>
      <c r="E20" s="929"/>
      <c r="F20" s="929"/>
      <c r="G20" s="929"/>
      <c r="H20" s="929"/>
      <c r="I20" s="929"/>
      <c r="J20" s="929"/>
      <c r="K20" s="929"/>
      <c r="L20" s="929"/>
      <c r="M20" s="929"/>
      <c r="N20" s="929"/>
      <c r="O20" s="929"/>
      <c r="P20" s="929"/>
      <c r="Q20" s="930"/>
      <c r="R20" s="922"/>
      <c r="S20" s="923"/>
      <c r="T20" s="923"/>
      <c r="U20" s="923"/>
      <c r="V20" s="923"/>
      <c r="W20" s="923"/>
      <c r="X20" s="923"/>
      <c r="Y20" s="923"/>
      <c r="Z20" s="923"/>
      <c r="AA20" s="923"/>
      <c r="AB20" s="923"/>
      <c r="AC20" s="923"/>
      <c r="AD20" s="923"/>
      <c r="AE20" s="923"/>
      <c r="AF20" s="941"/>
      <c r="AG20" s="967"/>
      <c r="AH20" s="968"/>
      <c r="AI20" s="968"/>
      <c r="AJ20" s="968"/>
      <c r="AK20" s="969"/>
      <c r="AL20" s="944"/>
      <c r="AM20" s="885"/>
      <c r="AN20" s="885"/>
      <c r="AO20" s="885"/>
      <c r="AP20" s="885"/>
      <c r="AQ20" s="885"/>
      <c r="AR20" s="885"/>
      <c r="AS20" s="885"/>
      <c r="AT20" s="885"/>
      <c r="AU20" s="885"/>
      <c r="AV20" s="870"/>
      <c r="AW20" s="870"/>
      <c r="AX20" s="870"/>
      <c r="AY20" s="870"/>
      <c r="AZ20" s="871"/>
      <c r="BR20" s="184">
        <v>14</v>
      </c>
      <c r="BS20" s="185"/>
      <c r="BT20" s="867"/>
      <c r="BU20" s="868"/>
      <c r="BV20" s="868"/>
      <c r="BW20" s="868"/>
      <c r="BX20" s="868"/>
      <c r="BY20" s="868"/>
      <c r="BZ20" s="868"/>
      <c r="CA20" s="868"/>
      <c r="CB20" s="868"/>
      <c r="CC20" s="868"/>
      <c r="CD20" s="868"/>
      <c r="CE20" s="868"/>
      <c r="CF20" s="868"/>
      <c r="CG20" s="868"/>
      <c r="CH20" s="869"/>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64"/>
      <c r="DX20" s="865"/>
      <c r="DY20" s="865"/>
      <c r="DZ20" s="865"/>
      <c r="EA20" s="866"/>
    </row>
    <row r="21" spans="2:131" ht="22.5" customHeight="1" thickBot="1" x14ac:dyDescent="0.2">
      <c r="B21" s="184">
        <v>15</v>
      </c>
      <c r="C21" s="928"/>
      <c r="D21" s="929"/>
      <c r="E21" s="929"/>
      <c r="F21" s="929"/>
      <c r="G21" s="929"/>
      <c r="H21" s="929"/>
      <c r="I21" s="929"/>
      <c r="J21" s="929"/>
      <c r="K21" s="929"/>
      <c r="L21" s="929"/>
      <c r="M21" s="929"/>
      <c r="N21" s="929"/>
      <c r="O21" s="929"/>
      <c r="P21" s="929"/>
      <c r="Q21" s="930"/>
      <c r="R21" s="922"/>
      <c r="S21" s="923"/>
      <c r="T21" s="923"/>
      <c r="U21" s="923"/>
      <c r="V21" s="923"/>
      <c r="W21" s="923"/>
      <c r="X21" s="923"/>
      <c r="Y21" s="923"/>
      <c r="Z21" s="923"/>
      <c r="AA21" s="923"/>
      <c r="AB21" s="923"/>
      <c r="AC21" s="923"/>
      <c r="AD21" s="923"/>
      <c r="AE21" s="923"/>
      <c r="AF21" s="941"/>
      <c r="AG21" s="967"/>
      <c r="AH21" s="968"/>
      <c r="AI21" s="968"/>
      <c r="AJ21" s="968"/>
      <c r="AK21" s="969"/>
      <c r="AL21" s="944"/>
      <c r="AM21" s="885"/>
      <c r="AN21" s="885"/>
      <c r="AO21" s="885"/>
      <c r="AP21" s="885"/>
      <c r="AQ21" s="885"/>
      <c r="AR21" s="885"/>
      <c r="AS21" s="885"/>
      <c r="AT21" s="885"/>
      <c r="AU21" s="885"/>
      <c r="AV21" s="870"/>
      <c r="AW21" s="870"/>
      <c r="AX21" s="870"/>
      <c r="AY21" s="870"/>
      <c r="AZ21" s="871"/>
      <c r="BR21" s="184">
        <v>15</v>
      </c>
      <c r="BS21" s="185"/>
      <c r="BT21" s="867"/>
      <c r="BU21" s="868"/>
      <c r="BV21" s="868"/>
      <c r="BW21" s="868"/>
      <c r="BX21" s="868"/>
      <c r="BY21" s="868"/>
      <c r="BZ21" s="868"/>
      <c r="CA21" s="868"/>
      <c r="CB21" s="868"/>
      <c r="CC21" s="868"/>
      <c r="CD21" s="868"/>
      <c r="CE21" s="868"/>
      <c r="CF21" s="868"/>
      <c r="CG21" s="868"/>
      <c r="CH21" s="869"/>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64"/>
      <c r="DX21" s="865"/>
      <c r="DY21" s="865"/>
      <c r="DZ21" s="865"/>
      <c r="EA21" s="866"/>
    </row>
    <row r="22" spans="2:131" ht="22.5" customHeight="1" x14ac:dyDescent="0.15">
      <c r="B22" s="184">
        <v>16</v>
      </c>
      <c r="C22" s="935"/>
      <c r="D22" s="936"/>
      <c r="E22" s="936"/>
      <c r="F22" s="936"/>
      <c r="G22" s="936"/>
      <c r="H22" s="936"/>
      <c r="I22" s="936"/>
      <c r="J22" s="936"/>
      <c r="K22" s="936"/>
      <c r="L22" s="936"/>
      <c r="M22" s="936"/>
      <c r="N22" s="936"/>
      <c r="O22" s="936"/>
      <c r="P22" s="936"/>
      <c r="Q22" s="937"/>
      <c r="R22" s="938"/>
      <c r="S22" s="932"/>
      <c r="T22" s="932"/>
      <c r="U22" s="932"/>
      <c r="V22" s="932"/>
      <c r="W22" s="932"/>
      <c r="X22" s="932"/>
      <c r="Y22" s="932"/>
      <c r="Z22" s="932"/>
      <c r="AA22" s="932"/>
      <c r="AB22" s="932"/>
      <c r="AC22" s="932"/>
      <c r="AD22" s="932"/>
      <c r="AE22" s="932"/>
      <c r="AF22" s="940"/>
      <c r="AG22" s="964"/>
      <c r="AH22" s="965"/>
      <c r="AI22" s="965"/>
      <c r="AJ22" s="965"/>
      <c r="AK22" s="966"/>
      <c r="AL22" s="924"/>
      <c r="AM22" s="849"/>
      <c r="AN22" s="849"/>
      <c r="AO22" s="849"/>
      <c r="AP22" s="849"/>
      <c r="AQ22" s="849"/>
      <c r="AR22" s="849"/>
      <c r="AS22" s="849"/>
      <c r="AT22" s="849"/>
      <c r="AU22" s="849"/>
      <c r="AV22" s="876"/>
      <c r="AW22" s="876"/>
      <c r="AX22" s="876"/>
      <c r="AY22" s="876"/>
      <c r="AZ22" s="877"/>
      <c r="BA22" s="926" t="s">
        <v>443</v>
      </c>
      <c r="BB22" s="926"/>
      <c r="BC22" s="926"/>
      <c r="BD22" s="926"/>
      <c r="BE22" s="927"/>
      <c r="BR22" s="184">
        <v>16</v>
      </c>
      <c r="BS22" s="185"/>
      <c r="BT22" s="867"/>
      <c r="BU22" s="868"/>
      <c r="BV22" s="868"/>
      <c r="BW22" s="868"/>
      <c r="BX22" s="868"/>
      <c r="BY22" s="868"/>
      <c r="BZ22" s="868"/>
      <c r="CA22" s="868"/>
      <c r="CB22" s="868"/>
      <c r="CC22" s="868"/>
      <c r="CD22" s="868"/>
      <c r="CE22" s="868"/>
      <c r="CF22" s="868"/>
      <c r="CG22" s="868"/>
      <c r="CH22" s="869"/>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64"/>
      <c r="DX22" s="865"/>
      <c r="DY22" s="865"/>
      <c r="DZ22" s="865"/>
      <c r="EA22" s="866"/>
    </row>
    <row r="23" spans="2:131" ht="22.5" customHeight="1" thickBot="1" x14ac:dyDescent="0.2">
      <c r="B23" s="186" t="s">
        <v>444</v>
      </c>
      <c r="C23" s="984" t="s">
        <v>445</v>
      </c>
      <c r="D23" s="985"/>
      <c r="E23" s="985"/>
      <c r="F23" s="985"/>
      <c r="G23" s="985"/>
      <c r="H23" s="985"/>
      <c r="I23" s="985"/>
      <c r="J23" s="985"/>
      <c r="K23" s="985"/>
      <c r="L23" s="985"/>
      <c r="M23" s="985"/>
      <c r="N23" s="985"/>
      <c r="O23" s="985"/>
      <c r="P23" s="985"/>
      <c r="Q23" s="986"/>
      <c r="R23" s="962">
        <v>17489</v>
      </c>
      <c r="S23" s="860"/>
      <c r="T23" s="860"/>
      <c r="U23" s="860"/>
      <c r="V23" s="860"/>
      <c r="W23" s="860">
        <v>16601</v>
      </c>
      <c r="X23" s="860"/>
      <c r="Y23" s="860"/>
      <c r="Z23" s="860"/>
      <c r="AA23" s="860"/>
      <c r="AB23" s="860">
        <v>889</v>
      </c>
      <c r="AC23" s="860"/>
      <c r="AD23" s="860"/>
      <c r="AE23" s="860"/>
      <c r="AF23" s="963"/>
      <c r="AG23" s="917">
        <v>840</v>
      </c>
      <c r="AH23" s="860"/>
      <c r="AI23" s="860"/>
      <c r="AJ23" s="860"/>
      <c r="AK23" s="918"/>
      <c r="AL23" s="920"/>
      <c r="AM23" s="853"/>
      <c r="AN23" s="853"/>
      <c r="AO23" s="853"/>
      <c r="AP23" s="853"/>
      <c r="AQ23" s="860">
        <v>19152</v>
      </c>
      <c r="AR23" s="860"/>
      <c r="AS23" s="860"/>
      <c r="AT23" s="860"/>
      <c r="AU23" s="860"/>
      <c r="AV23" s="850"/>
      <c r="AW23" s="850"/>
      <c r="AX23" s="850"/>
      <c r="AY23" s="850"/>
      <c r="AZ23" s="851"/>
      <c r="BA23" s="841" t="s">
        <v>592</v>
      </c>
      <c r="BB23" s="841"/>
      <c r="BC23" s="841"/>
      <c r="BD23" s="841"/>
      <c r="BE23" s="919"/>
      <c r="BR23" s="184">
        <v>17</v>
      </c>
      <c r="BS23" s="185"/>
      <c r="BT23" s="867"/>
      <c r="BU23" s="868"/>
      <c r="BV23" s="868"/>
      <c r="BW23" s="868"/>
      <c r="BX23" s="868"/>
      <c r="BY23" s="868"/>
      <c r="BZ23" s="868"/>
      <c r="CA23" s="868"/>
      <c r="CB23" s="868"/>
      <c r="CC23" s="868"/>
      <c r="CD23" s="868"/>
      <c r="CE23" s="868"/>
      <c r="CF23" s="868"/>
      <c r="CG23" s="868"/>
      <c r="CH23" s="869"/>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64"/>
      <c r="DX23" s="865"/>
      <c r="DY23" s="865"/>
      <c r="DZ23" s="865"/>
      <c r="EA23" s="866"/>
    </row>
    <row r="24" spans="2:131" ht="22.5" customHeight="1" x14ac:dyDescent="0.15">
      <c r="BR24" s="184">
        <v>18</v>
      </c>
      <c r="BS24" s="185"/>
      <c r="BT24" s="867"/>
      <c r="BU24" s="868"/>
      <c r="BV24" s="868"/>
      <c r="BW24" s="868"/>
      <c r="BX24" s="868"/>
      <c r="BY24" s="868"/>
      <c r="BZ24" s="868"/>
      <c r="CA24" s="868"/>
      <c r="CB24" s="868"/>
      <c r="CC24" s="868"/>
      <c r="CD24" s="868"/>
      <c r="CE24" s="868"/>
      <c r="CF24" s="868"/>
      <c r="CG24" s="868"/>
      <c r="CH24" s="869"/>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64"/>
      <c r="DX24" s="865"/>
      <c r="DY24" s="865"/>
      <c r="DZ24" s="865"/>
      <c r="EA24" s="866"/>
    </row>
    <row r="25" spans="2:131" ht="22.5" customHeight="1" thickBot="1" x14ac:dyDescent="0.2">
      <c r="B25" s="177" t="s">
        <v>446</v>
      </c>
      <c r="BR25" s="184">
        <v>19</v>
      </c>
      <c r="BS25" s="185"/>
      <c r="BT25" s="867"/>
      <c r="BU25" s="868"/>
      <c r="BV25" s="868"/>
      <c r="BW25" s="868"/>
      <c r="BX25" s="868"/>
      <c r="BY25" s="868"/>
      <c r="BZ25" s="868"/>
      <c r="CA25" s="868"/>
      <c r="CB25" s="868"/>
      <c r="CC25" s="868"/>
      <c r="CD25" s="868"/>
      <c r="CE25" s="868"/>
      <c r="CF25" s="868"/>
      <c r="CG25" s="868"/>
      <c r="CH25" s="869"/>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64"/>
      <c r="DX25" s="865"/>
      <c r="DY25" s="865"/>
      <c r="DZ25" s="865"/>
      <c r="EA25" s="866"/>
    </row>
    <row r="26" spans="2:131" ht="22.5" customHeight="1" x14ac:dyDescent="0.15">
      <c r="B26" s="901" t="s">
        <v>422</v>
      </c>
      <c r="C26" s="902"/>
      <c r="D26" s="902"/>
      <c r="E26" s="902"/>
      <c r="F26" s="902"/>
      <c r="G26" s="902"/>
      <c r="H26" s="902"/>
      <c r="I26" s="902"/>
      <c r="J26" s="902"/>
      <c r="K26" s="902"/>
      <c r="L26" s="902"/>
      <c r="M26" s="902"/>
      <c r="N26" s="902"/>
      <c r="O26" s="902"/>
      <c r="P26" s="902"/>
      <c r="Q26" s="903"/>
      <c r="R26" s="895" t="s">
        <v>447</v>
      </c>
      <c r="S26" s="896"/>
      <c r="T26" s="896"/>
      <c r="U26" s="896"/>
      <c r="V26" s="907"/>
      <c r="W26" s="895" t="s">
        <v>448</v>
      </c>
      <c r="X26" s="896"/>
      <c r="Y26" s="896"/>
      <c r="Z26" s="896"/>
      <c r="AA26" s="907"/>
      <c r="AB26" s="895" t="s">
        <v>449</v>
      </c>
      <c r="AC26" s="896"/>
      <c r="AD26" s="896"/>
      <c r="AE26" s="896"/>
      <c r="AF26" s="896"/>
      <c r="AG26" s="958" t="s">
        <v>450</v>
      </c>
      <c r="AH26" s="910"/>
      <c r="AI26" s="910"/>
      <c r="AJ26" s="910"/>
      <c r="AK26" s="959"/>
      <c r="AL26" s="896" t="s">
        <v>451</v>
      </c>
      <c r="AM26" s="896"/>
      <c r="AN26" s="896"/>
      <c r="AO26" s="896"/>
      <c r="AP26" s="907"/>
      <c r="AQ26" s="895" t="s">
        <v>452</v>
      </c>
      <c r="AR26" s="896"/>
      <c r="AS26" s="896"/>
      <c r="AT26" s="896"/>
      <c r="AU26" s="907"/>
      <c r="AV26" s="895" t="s">
        <v>453</v>
      </c>
      <c r="AW26" s="896"/>
      <c r="AX26" s="896"/>
      <c r="AY26" s="896"/>
      <c r="AZ26" s="907"/>
      <c r="BA26" s="895" t="s">
        <v>454</v>
      </c>
      <c r="BB26" s="896"/>
      <c r="BC26" s="896"/>
      <c r="BD26" s="896"/>
      <c r="BE26" s="907"/>
      <c r="BF26" s="895" t="s">
        <v>429</v>
      </c>
      <c r="BG26" s="896"/>
      <c r="BH26" s="896"/>
      <c r="BI26" s="896"/>
      <c r="BJ26" s="897"/>
      <c r="BR26" s="184">
        <v>20</v>
      </c>
      <c r="BS26" s="185"/>
      <c r="BT26" s="867"/>
      <c r="BU26" s="868"/>
      <c r="BV26" s="868"/>
      <c r="BW26" s="868"/>
      <c r="BX26" s="868"/>
      <c r="BY26" s="868"/>
      <c r="BZ26" s="868"/>
      <c r="CA26" s="868"/>
      <c r="CB26" s="868"/>
      <c r="CC26" s="868"/>
      <c r="CD26" s="868"/>
      <c r="CE26" s="868"/>
      <c r="CF26" s="868"/>
      <c r="CG26" s="868"/>
      <c r="CH26" s="869"/>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64"/>
      <c r="DX26" s="865"/>
      <c r="DY26" s="865"/>
      <c r="DZ26" s="865"/>
      <c r="EA26" s="866"/>
    </row>
    <row r="27" spans="2:131" ht="22.5" customHeight="1" thickBot="1" x14ac:dyDescent="0.2">
      <c r="B27" s="904"/>
      <c r="C27" s="905"/>
      <c r="D27" s="905"/>
      <c r="E27" s="905"/>
      <c r="F27" s="905"/>
      <c r="G27" s="905"/>
      <c r="H27" s="905"/>
      <c r="I27" s="905"/>
      <c r="J27" s="905"/>
      <c r="K27" s="905"/>
      <c r="L27" s="905"/>
      <c r="M27" s="905"/>
      <c r="N27" s="905"/>
      <c r="O27" s="905"/>
      <c r="P27" s="905"/>
      <c r="Q27" s="906"/>
      <c r="R27" s="898"/>
      <c r="S27" s="899"/>
      <c r="T27" s="899"/>
      <c r="U27" s="899"/>
      <c r="V27" s="908"/>
      <c r="W27" s="898"/>
      <c r="X27" s="899"/>
      <c r="Y27" s="899"/>
      <c r="Z27" s="899"/>
      <c r="AA27" s="908"/>
      <c r="AB27" s="898"/>
      <c r="AC27" s="899"/>
      <c r="AD27" s="899"/>
      <c r="AE27" s="899"/>
      <c r="AF27" s="899"/>
      <c r="AG27" s="960"/>
      <c r="AH27" s="913"/>
      <c r="AI27" s="913"/>
      <c r="AJ27" s="913"/>
      <c r="AK27" s="961"/>
      <c r="AL27" s="899"/>
      <c r="AM27" s="899"/>
      <c r="AN27" s="899"/>
      <c r="AO27" s="899"/>
      <c r="AP27" s="908"/>
      <c r="AQ27" s="898"/>
      <c r="AR27" s="899"/>
      <c r="AS27" s="899"/>
      <c r="AT27" s="899"/>
      <c r="AU27" s="908"/>
      <c r="AV27" s="898"/>
      <c r="AW27" s="899"/>
      <c r="AX27" s="899"/>
      <c r="AY27" s="899"/>
      <c r="AZ27" s="908"/>
      <c r="BA27" s="898"/>
      <c r="BB27" s="899"/>
      <c r="BC27" s="899"/>
      <c r="BD27" s="899"/>
      <c r="BE27" s="908"/>
      <c r="BF27" s="898"/>
      <c r="BG27" s="899"/>
      <c r="BH27" s="899"/>
      <c r="BI27" s="899"/>
      <c r="BJ27" s="900"/>
      <c r="BR27" s="184">
        <v>21</v>
      </c>
      <c r="BS27" s="185"/>
      <c r="BT27" s="867"/>
      <c r="BU27" s="868"/>
      <c r="BV27" s="868"/>
      <c r="BW27" s="868"/>
      <c r="BX27" s="868"/>
      <c r="BY27" s="868"/>
      <c r="BZ27" s="868"/>
      <c r="CA27" s="868"/>
      <c r="CB27" s="868"/>
      <c r="CC27" s="868"/>
      <c r="CD27" s="868"/>
      <c r="CE27" s="868"/>
      <c r="CF27" s="868"/>
      <c r="CG27" s="868"/>
      <c r="CH27" s="869"/>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64"/>
      <c r="DX27" s="865"/>
      <c r="DY27" s="865"/>
      <c r="DZ27" s="865"/>
      <c r="EA27" s="866"/>
    </row>
    <row r="28" spans="2:131" ht="22.5" customHeight="1" thickTop="1" x14ac:dyDescent="0.15">
      <c r="B28" s="187">
        <v>1</v>
      </c>
      <c r="C28" s="950" t="s">
        <v>455</v>
      </c>
      <c r="D28" s="951"/>
      <c r="E28" s="951"/>
      <c r="F28" s="951"/>
      <c r="G28" s="951"/>
      <c r="H28" s="951"/>
      <c r="I28" s="951"/>
      <c r="J28" s="951"/>
      <c r="K28" s="951"/>
      <c r="L28" s="951"/>
      <c r="M28" s="951"/>
      <c r="N28" s="951"/>
      <c r="O28" s="951"/>
      <c r="P28" s="951"/>
      <c r="Q28" s="952"/>
      <c r="R28" s="953">
        <v>3482</v>
      </c>
      <c r="S28" s="954"/>
      <c r="T28" s="954"/>
      <c r="U28" s="954"/>
      <c r="V28" s="954"/>
      <c r="W28" s="954">
        <v>3294</v>
      </c>
      <c r="X28" s="954"/>
      <c r="Y28" s="954"/>
      <c r="Z28" s="954"/>
      <c r="AA28" s="954"/>
      <c r="AB28" s="954">
        <v>188</v>
      </c>
      <c r="AC28" s="954"/>
      <c r="AD28" s="954"/>
      <c r="AE28" s="954"/>
      <c r="AF28" s="955"/>
      <c r="AG28" s="956">
        <v>188</v>
      </c>
      <c r="AH28" s="954"/>
      <c r="AI28" s="954"/>
      <c r="AJ28" s="954"/>
      <c r="AK28" s="957"/>
      <c r="AL28" s="947">
        <v>183</v>
      </c>
      <c r="AM28" s="945"/>
      <c r="AN28" s="945"/>
      <c r="AO28" s="945"/>
      <c r="AP28" s="945"/>
      <c r="AQ28" s="945" t="s">
        <v>556</v>
      </c>
      <c r="AR28" s="945"/>
      <c r="AS28" s="945"/>
      <c r="AT28" s="945"/>
      <c r="AU28" s="945"/>
      <c r="AV28" s="945" t="s">
        <v>556</v>
      </c>
      <c r="AW28" s="945"/>
      <c r="AX28" s="945"/>
      <c r="AY28" s="945"/>
      <c r="AZ28" s="945"/>
      <c r="BA28" s="946" t="s">
        <v>556</v>
      </c>
      <c r="BB28" s="946"/>
      <c r="BC28" s="946"/>
      <c r="BD28" s="946"/>
      <c r="BE28" s="946"/>
      <c r="BF28" s="948"/>
      <c r="BG28" s="948"/>
      <c r="BH28" s="948"/>
      <c r="BI28" s="948"/>
      <c r="BJ28" s="949"/>
      <c r="BR28" s="184">
        <v>22</v>
      </c>
      <c r="BS28" s="185"/>
      <c r="BT28" s="867"/>
      <c r="BU28" s="868"/>
      <c r="BV28" s="868"/>
      <c r="BW28" s="868"/>
      <c r="BX28" s="868"/>
      <c r="BY28" s="868"/>
      <c r="BZ28" s="868"/>
      <c r="CA28" s="868"/>
      <c r="CB28" s="868"/>
      <c r="CC28" s="868"/>
      <c r="CD28" s="868"/>
      <c r="CE28" s="868"/>
      <c r="CF28" s="868"/>
      <c r="CG28" s="868"/>
      <c r="CH28" s="869"/>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64"/>
      <c r="DX28" s="865"/>
      <c r="DY28" s="865"/>
      <c r="DZ28" s="865"/>
      <c r="EA28" s="866"/>
    </row>
    <row r="29" spans="2:131" ht="22.5" customHeight="1" x14ac:dyDescent="0.15">
      <c r="B29" s="187">
        <v>2</v>
      </c>
      <c r="C29" s="928" t="s">
        <v>456</v>
      </c>
      <c r="D29" s="929"/>
      <c r="E29" s="929"/>
      <c r="F29" s="929"/>
      <c r="G29" s="929"/>
      <c r="H29" s="929"/>
      <c r="I29" s="929"/>
      <c r="J29" s="929"/>
      <c r="K29" s="929"/>
      <c r="L29" s="929"/>
      <c r="M29" s="929"/>
      <c r="N29" s="929"/>
      <c r="O29" s="929"/>
      <c r="P29" s="929"/>
      <c r="Q29" s="930"/>
      <c r="R29" s="922">
        <v>2449</v>
      </c>
      <c r="S29" s="923"/>
      <c r="T29" s="923"/>
      <c r="U29" s="923"/>
      <c r="V29" s="923"/>
      <c r="W29" s="923">
        <v>2417</v>
      </c>
      <c r="X29" s="923"/>
      <c r="Y29" s="923"/>
      <c r="Z29" s="923"/>
      <c r="AA29" s="923"/>
      <c r="AB29" s="923">
        <v>32</v>
      </c>
      <c r="AC29" s="923"/>
      <c r="AD29" s="923"/>
      <c r="AE29" s="923"/>
      <c r="AF29" s="941"/>
      <c r="AG29" s="942">
        <v>32</v>
      </c>
      <c r="AH29" s="923"/>
      <c r="AI29" s="923"/>
      <c r="AJ29" s="923"/>
      <c r="AK29" s="943"/>
      <c r="AL29" s="944">
        <v>434</v>
      </c>
      <c r="AM29" s="885"/>
      <c r="AN29" s="885"/>
      <c r="AO29" s="885"/>
      <c r="AP29" s="885"/>
      <c r="AQ29" s="885" t="s">
        <v>556</v>
      </c>
      <c r="AR29" s="885"/>
      <c r="AS29" s="885"/>
      <c r="AT29" s="885"/>
      <c r="AU29" s="885"/>
      <c r="AV29" s="885" t="s">
        <v>556</v>
      </c>
      <c r="AW29" s="885"/>
      <c r="AX29" s="885"/>
      <c r="AY29" s="885"/>
      <c r="AZ29" s="885"/>
      <c r="BA29" s="939" t="s">
        <v>556</v>
      </c>
      <c r="BB29" s="939"/>
      <c r="BC29" s="939"/>
      <c r="BD29" s="939"/>
      <c r="BE29" s="939"/>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64"/>
      <c r="DX29" s="865"/>
      <c r="DY29" s="865"/>
      <c r="DZ29" s="865"/>
      <c r="EA29" s="866"/>
    </row>
    <row r="30" spans="2:131" ht="22.5" customHeight="1" x14ac:dyDescent="0.15">
      <c r="B30" s="187">
        <v>3</v>
      </c>
      <c r="C30" s="928" t="s">
        <v>457</v>
      </c>
      <c r="D30" s="929"/>
      <c r="E30" s="929"/>
      <c r="F30" s="929"/>
      <c r="G30" s="929"/>
      <c r="H30" s="929"/>
      <c r="I30" s="929"/>
      <c r="J30" s="929"/>
      <c r="K30" s="929"/>
      <c r="L30" s="929"/>
      <c r="M30" s="929"/>
      <c r="N30" s="929"/>
      <c r="O30" s="929"/>
      <c r="P30" s="929"/>
      <c r="Q30" s="930"/>
      <c r="R30" s="922">
        <v>249</v>
      </c>
      <c r="S30" s="923"/>
      <c r="T30" s="923"/>
      <c r="U30" s="923"/>
      <c r="V30" s="923"/>
      <c r="W30" s="923">
        <v>243</v>
      </c>
      <c r="X30" s="923"/>
      <c r="Y30" s="923"/>
      <c r="Z30" s="923"/>
      <c r="AA30" s="923"/>
      <c r="AB30" s="923">
        <v>7</v>
      </c>
      <c r="AC30" s="923"/>
      <c r="AD30" s="923"/>
      <c r="AE30" s="923"/>
      <c r="AF30" s="941"/>
      <c r="AG30" s="942">
        <v>7</v>
      </c>
      <c r="AH30" s="923"/>
      <c r="AI30" s="923"/>
      <c r="AJ30" s="923"/>
      <c r="AK30" s="943"/>
      <c r="AL30" s="944">
        <v>74</v>
      </c>
      <c r="AM30" s="885"/>
      <c r="AN30" s="885"/>
      <c r="AO30" s="885"/>
      <c r="AP30" s="885"/>
      <c r="AQ30" s="885" t="s">
        <v>556</v>
      </c>
      <c r="AR30" s="885"/>
      <c r="AS30" s="885"/>
      <c r="AT30" s="885"/>
      <c r="AU30" s="885"/>
      <c r="AV30" s="885" t="s">
        <v>556</v>
      </c>
      <c r="AW30" s="885"/>
      <c r="AX30" s="885"/>
      <c r="AY30" s="885"/>
      <c r="AZ30" s="885"/>
      <c r="BA30" s="939" t="s">
        <v>556</v>
      </c>
      <c r="BB30" s="939"/>
      <c r="BC30" s="939"/>
      <c r="BD30" s="939"/>
      <c r="BE30" s="939"/>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64"/>
      <c r="DX30" s="865"/>
      <c r="DY30" s="865"/>
      <c r="DZ30" s="865"/>
      <c r="EA30" s="866"/>
    </row>
    <row r="31" spans="2:131" ht="22.5" customHeight="1" x14ac:dyDescent="0.15">
      <c r="B31" s="187">
        <v>4</v>
      </c>
      <c r="C31" s="928" t="s">
        <v>458</v>
      </c>
      <c r="D31" s="929"/>
      <c r="E31" s="929"/>
      <c r="F31" s="929"/>
      <c r="G31" s="929"/>
      <c r="H31" s="929"/>
      <c r="I31" s="929"/>
      <c r="J31" s="929"/>
      <c r="K31" s="929"/>
      <c r="L31" s="929"/>
      <c r="M31" s="929"/>
      <c r="N31" s="929"/>
      <c r="O31" s="929"/>
      <c r="P31" s="929"/>
      <c r="Q31" s="930"/>
      <c r="R31" s="922">
        <v>11</v>
      </c>
      <c r="S31" s="923"/>
      <c r="T31" s="923"/>
      <c r="U31" s="923"/>
      <c r="V31" s="923"/>
      <c r="W31" s="923">
        <v>11</v>
      </c>
      <c r="X31" s="923"/>
      <c r="Y31" s="923"/>
      <c r="Z31" s="923"/>
      <c r="AA31" s="923"/>
      <c r="AB31" s="923" t="s">
        <v>556</v>
      </c>
      <c r="AC31" s="923"/>
      <c r="AD31" s="923"/>
      <c r="AE31" s="923"/>
      <c r="AF31" s="941"/>
      <c r="AG31" s="942" t="s">
        <v>556</v>
      </c>
      <c r="AH31" s="923"/>
      <c r="AI31" s="923"/>
      <c r="AJ31" s="923"/>
      <c r="AK31" s="943"/>
      <c r="AL31" s="944">
        <v>0</v>
      </c>
      <c r="AM31" s="885"/>
      <c r="AN31" s="885"/>
      <c r="AO31" s="885"/>
      <c r="AP31" s="885"/>
      <c r="AQ31" s="885" t="s">
        <v>556</v>
      </c>
      <c r="AR31" s="885"/>
      <c r="AS31" s="885"/>
      <c r="AT31" s="885"/>
      <c r="AU31" s="885"/>
      <c r="AV31" s="885" t="s">
        <v>556</v>
      </c>
      <c r="AW31" s="885"/>
      <c r="AX31" s="885"/>
      <c r="AY31" s="885"/>
      <c r="AZ31" s="885"/>
      <c r="BA31" s="939" t="s">
        <v>556</v>
      </c>
      <c r="BB31" s="939"/>
      <c r="BC31" s="939"/>
      <c r="BD31" s="939"/>
      <c r="BE31" s="939"/>
      <c r="BF31" s="870"/>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64"/>
      <c r="DX31" s="865"/>
      <c r="DY31" s="865"/>
      <c r="DZ31" s="865"/>
      <c r="EA31" s="866"/>
    </row>
    <row r="32" spans="2:131" ht="22.5" customHeight="1" x14ac:dyDescent="0.15">
      <c r="B32" s="187">
        <v>5</v>
      </c>
      <c r="C32" s="928" t="s">
        <v>459</v>
      </c>
      <c r="D32" s="929"/>
      <c r="E32" s="929"/>
      <c r="F32" s="929"/>
      <c r="G32" s="929"/>
      <c r="H32" s="929"/>
      <c r="I32" s="929"/>
      <c r="J32" s="929"/>
      <c r="K32" s="929"/>
      <c r="L32" s="929"/>
      <c r="M32" s="929"/>
      <c r="N32" s="929"/>
      <c r="O32" s="929"/>
      <c r="P32" s="929"/>
      <c r="Q32" s="930"/>
      <c r="R32" s="922">
        <v>610</v>
      </c>
      <c r="S32" s="923"/>
      <c r="T32" s="923"/>
      <c r="U32" s="923"/>
      <c r="V32" s="923"/>
      <c r="W32" s="923">
        <v>770</v>
      </c>
      <c r="X32" s="923"/>
      <c r="Y32" s="923"/>
      <c r="Z32" s="923"/>
      <c r="AA32" s="923"/>
      <c r="AB32" s="923">
        <v>-160</v>
      </c>
      <c r="AC32" s="923"/>
      <c r="AD32" s="923"/>
      <c r="AE32" s="923"/>
      <c r="AF32" s="941"/>
      <c r="AG32" s="942">
        <v>199</v>
      </c>
      <c r="AH32" s="923"/>
      <c r="AI32" s="923"/>
      <c r="AJ32" s="923"/>
      <c r="AK32" s="943"/>
      <c r="AL32" s="944">
        <v>457</v>
      </c>
      <c r="AM32" s="885"/>
      <c r="AN32" s="885"/>
      <c r="AO32" s="885"/>
      <c r="AP32" s="885"/>
      <c r="AQ32" s="885">
        <v>11671</v>
      </c>
      <c r="AR32" s="885"/>
      <c r="AS32" s="885"/>
      <c r="AT32" s="885"/>
      <c r="AU32" s="885"/>
      <c r="AV32" s="885">
        <v>9045</v>
      </c>
      <c r="AW32" s="885"/>
      <c r="AX32" s="885"/>
      <c r="AY32" s="885"/>
      <c r="AZ32" s="885"/>
      <c r="BA32" s="939" t="s">
        <v>556</v>
      </c>
      <c r="BB32" s="939"/>
      <c r="BC32" s="939"/>
      <c r="BD32" s="939"/>
      <c r="BE32" s="939"/>
      <c r="BF32" s="870" t="s">
        <v>564</v>
      </c>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64"/>
      <c r="DX32" s="865"/>
      <c r="DY32" s="865"/>
      <c r="DZ32" s="865"/>
      <c r="EA32" s="866"/>
    </row>
    <row r="33" spans="2:131" ht="22.5" customHeight="1" x14ac:dyDescent="0.15">
      <c r="B33" s="187">
        <v>6</v>
      </c>
      <c r="C33" s="928" t="s">
        <v>460</v>
      </c>
      <c r="D33" s="929"/>
      <c r="E33" s="929"/>
      <c r="F33" s="929"/>
      <c r="G33" s="929"/>
      <c r="H33" s="929"/>
      <c r="I33" s="929"/>
      <c r="J33" s="929"/>
      <c r="K33" s="929"/>
      <c r="L33" s="929"/>
      <c r="M33" s="929"/>
      <c r="N33" s="929"/>
      <c r="O33" s="929"/>
      <c r="P33" s="929"/>
      <c r="Q33" s="930"/>
      <c r="R33" s="922">
        <v>583</v>
      </c>
      <c r="S33" s="923"/>
      <c r="T33" s="923"/>
      <c r="U33" s="923"/>
      <c r="V33" s="923"/>
      <c r="W33" s="923">
        <v>474</v>
      </c>
      <c r="X33" s="923"/>
      <c r="Y33" s="923"/>
      <c r="Z33" s="923"/>
      <c r="AA33" s="923"/>
      <c r="AB33" s="923">
        <v>109</v>
      </c>
      <c r="AC33" s="923"/>
      <c r="AD33" s="923"/>
      <c r="AE33" s="923"/>
      <c r="AF33" s="941"/>
      <c r="AG33" s="942">
        <v>236</v>
      </c>
      <c r="AH33" s="923"/>
      <c r="AI33" s="923"/>
      <c r="AJ33" s="923"/>
      <c r="AK33" s="943"/>
      <c r="AL33" s="944">
        <v>20</v>
      </c>
      <c r="AM33" s="885"/>
      <c r="AN33" s="885"/>
      <c r="AO33" s="885"/>
      <c r="AP33" s="885"/>
      <c r="AQ33" s="885">
        <v>4153</v>
      </c>
      <c r="AR33" s="885"/>
      <c r="AS33" s="885"/>
      <c r="AT33" s="885"/>
      <c r="AU33" s="885"/>
      <c r="AV33" s="885" t="s">
        <v>556</v>
      </c>
      <c r="AW33" s="885"/>
      <c r="AX33" s="885"/>
      <c r="AY33" s="885"/>
      <c r="AZ33" s="885"/>
      <c r="BA33" s="939" t="s">
        <v>556</v>
      </c>
      <c r="BB33" s="939"/>
      <c r="BC33" s="939"/>
      <c r="BD33" s="939"/>
      <c r="BE33" s="939"/>
      <c r="BF33" s="870" t="s">
        <v>565</v>
      </c>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64"/>
      <c r="DX33" s="865"/>
      <c r="DY33" s="865"/>
      <c r="DZ33" s="865"/>
      <c r="EA33" s="866"/>
    </row>
    <row r="34" spans="2:131" ht="22.5" customHeight="1" x14ac:dyDescent="0.15">
      <c r="B34" s="187">
        <v>7</v>
      </c>
      <c r="C34" s="928" t="s">
        <v>461</v>
      </c>
      <c r="D34" s="929"/>
      <c r="E34" s="929"/>
      <c r="F34" s="929"/>
      <c r="G34" s="929"/>
      <c r="H34" s="929"/>
      <c r="I34" s="929"/>
      <c r="J34" s="929"/>
      <c r="K34" s="929"/>
      <c r="L34" s="929"/>
      <c r="M34" s="929"/>
      <c r="N34" s="929"/>
      <c r="O34" s="929"/>
      <c r="P34" s="929"/>
      <c r="Q34" s="930"/>
      <c r="R34" s="922">
        <v>0.4</v>
      </c>
      <c r="S34" s="923"/>
      <c r="T34" s="923"/>
      <c r="U34" s="923"/>
      <c r="V34" s="923"/>
      <c r="W34" s="923">
        <v>1</v>
      </c>
      <c r="X34" s="923"/>
      <c r="Y34" s="923"/>
      <c r="Z34" s="923"/>
      <c r="AA34" s="923"/>
      <c r="AB34" s="923">
        <v>-1</v>
      </c>
      <c r="AC34" s="923"/>
      <c r="AD34" s="923"/>
      <c r="AE34" s="923"/>
      <c r="AF34" s="941"/>
      <c r="AG34" s="942">
        <v>0</v>
      </c>
      <c r="AH34" s="923"/>
      <c r="AI34" s="923"/>
      <c r="AJ34" s="923"/>
      <c r="AK34" s="943"/>
      <c r="AL34" s="944">
        <v>2</v>
      </c>
      <c r="AM34" s="885"/>
      <c r="AN34" s="885"/>
      <c r="AO34" s="885"/>
      <c r="AP34" s="885"/>
      <c r="AQ34" s="885">
        <v>18</v>
      </c>
      <c r="AR34" s="885"/>
      <c r="AS34" s="885"/>
      <c r="AT34" s="885"/>
      <c r="AU34" s="885"/>
      <c r="AV34" s="885">
        <v>18</v>
      </c>
      <c r="AW34" s="885"/>
      <c r="AX34" s="885"/>
      <c r="AY34" s="885"/>
      <c r="AZ34" s="885"/>
      <c r="BA34" s="939" t="s">
        <v>556</v>
      </c>
      <c r="BB34" s="939"/>
      <c r="BC34" s="939"/>
      <c r="BD34" s="939"/>
      <c r="BE34" s="939"/>
      <c r="BF34" s="870" t="s">
        <v>565</v>
      </c>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64"/>
      <c r="DX34" s="865"/>
      <c r="DY34" s="865"/>
      <c r="DZ34" s="865"/>
      <c r="EA34" s="866"/>
    </row>
    <row r="35" spans="2:131" ht="22.5" customHeight="1" x14ac:dyDescent="0.15">
      <c r="B35" s="187">
        <v>8</v>
      </c>
      <c r="C35" s="928" t="s">
        <v>462</v>
      </c>
      <c r="D35" s="929"/>
      <c r="E35" s="929"/>
      <c r="F35" s="929"/>
      <c r="G35" s="929"/>
      <c r="H35" s="929"/>
      <c r="I35" s="929"/>
      <c r="J35" s="929"/>
      <c r="K35" s="929"/>
      <c r="L35" s="929"/>
      <c r="M35" s="929"/>
      <c r="N35" s="929"/>
      <c r="O35" s="929"/>
      <c r="P35" s="929"/>
      <c r="Q35" s="930"/>
      <c r="R35" s="922">
        <v>450</v>
      </c>
      <c r="S35" s="923"/>
      <c r="T35" s="923"/>
      <c r="U35" s="923"/>
      <c r="V35" s="923"/>
      <c r="W35" s="923">
        <v>441</v>
      </c>
      <c r="X35" s="923"/>
      <c r="Y35" s="923"/>
      <c r="Z35" s="923"/>
      <c r="AA35" s="923"/>
      <c r="AB35" s="923">
        <v>10</v>
      </c>
      <c r="AC35" s="923"/>
      <c r="AD35" s="923"/>
      <c r="AE35" s="923"/>
      <c r="AF35" s="941"/>
      <c r="AG35" s="942">
        <v>10</v>
      </c>
      <c r="AH35" s="923"/>
      <c r="AI35" s="923"/>
      <c r="AJ35" s="923"/>
      <c r="AK35" s="943"/>
      <c r="AL35" s="944">
        <v>185</v>
      </c>
      <c r="AM35" s="885"/>
      <c r="AN35" s="885"/>
      <c r="AO35" s="885"/>
      <c r="AP35" s="885"/>
      <c r="AQ35" s="885">
        <v>6315</v>
      </c>
      <c r="AR35" s="885"/>
      <c r="AS35" s="885"/>
      <c r="AT35" s="885"/>
      <c r="AU35" s="885"/>
      <c r="AV35" s="885">
        <v>4042</v>
      </c>
      <c r="AW35" s="885"/>
      <c r="AX35" s="885"/>
      <c r="AY35" s="885"/>
      <c r="AZ35" s="885"/>
      <c r="BA35" s="939" t="s">
        <v>556</v>
      </c>
      <c r="BB35" s="939"/>
      <c r="BC35" s="939"/>
      <c r="BD35" s="939"/>
      <c r="BE35" s="939"/>
      <c r="BF35" s="870" t="s">
        <v>566</v>
      </c>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64"/>
      <c r="DX35" s="865"/>
      <c r="DY35" s="865"/>
      <c r="DZ35" s="865"/>
      <c r="EA35" s="866"/>
    </row>
    <row r="36" spans="2:131" ht="22.5" customHeight="1" x14ac:dyDescent="0.15">
      <c r="B36" s="187">
        <v>9</v>
      </c>
      <c r="C36" s="928" t="s">
        <v>463</v>
      </c>
      <c r="D36" s="929"/>
      <c r="E36" s="929"/>
      <c r="F36" s="929"/>
      <c r="G36" s="929"/>
      <c r="H36" s="929"/>
      <c r="I36" s="929"/>
      <c r="J36" s="929"/>
      <c r="K36" s="929"/>
      <c r="L36" s="929"/>
      <c r="M36" s="929"/>
      <c r="N36" s="929"/>
      <c r="O36" s="929"/>
      <c r="P36" s="929"/>
      <c r="Q36" s="930"/>
      <c r="R36" s="922">
        <v>18</v>
      </c>
      <c r="S36" s="923"/>
      <c r="T36" s="923"/>
      <c r="U36" s="923"/>
      <c r="V36" s="923"/>
      <c r="W36" s="923">
        <v>18</v>
      </c>
      <c r="X36" s="923"/>
      <c r="Y36" s="923"/>
      <c r="Z36" s="923"/>
      <c r="AA36" s="923"/>
      <c r="AB36" s="923" t="s">
        <v>556</v>
      </c>
      <c r="AC36" s="923"/>
      <c r="AD36" s="923"/>
      <c r="AE36" s="923"/>
      <c r="AF36" s="941"/>
      <c r="AG36" s="942" t="s">
        <v>179</v>
      </c>
      <c r="AH36" s="923"/>
      <c r="AI36" s="923"/>
      <c r="AJ36" s="923"/>
      <c r="AK36" s="943"/>
      <c r="AL36" s="944">
        <v>8</v>
      </c>
      <c r="AM36" s="885"/>
      <c r="AN36" s="885"/>
      <c r="AO36" s="885"/>
      <c r="AP36" s="885"/>
      <c r="AQ36" s="885">
        <v>79</v>
      </c>
      <c r="AR36" s="885"/>
      <c r="AS36" s="885"/>
      <c r="AT36" s="885"/>
      <c r="AU36" s="885"/>
      <c r="AV36" s="885">
        <v>69</v>
      </c>
      <c r="AW36" s="885"/>
      <c r="AX36" s="885"/>
      <c r="AY36" s="885"/>
      <c r="AZ36" s="885"/>
      <c r="BA36" s="939" t="s">
        <v>556</v>
      </c>
      <c r="BB36" s="939"/>
      <c r="BC36" s="939"/>
      <c r="BD36" s="939"/>
      <c r="BE36" s="939"/>
      <c r="BF36" s="870" t="s">
        <v>566</v>
      </c>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64"/>
      <c r="DX36" s="865"/>
      <c r="DY36" s="865"/>
      <c r="DZ36" s="865"/>
      <c r="EA36" s="866"/>
    </row>
    <row r="37" spans="2:131" ht="22.5" customHeight="1" x14ac:dyDescent="0.15">
      <c r="B37" s="187">
        <v>10</v>
      </c>
      <c r="C37" s="928" t="s">
        <v>464</v>
      </c>
      <c r="D37" s="929"/>
      <c r="E37" s="929"/>
      <c r="F37" s="929"/>
      <c r="G37" s="929"/>
      <c r="H37" s="929"/>
      <c r="I37" s="929"/>
      <c r="J37" s="929"/>
      <c r="K37" s="929"/>
      <c r="L37" s="929"/>
      <c r="M37" s="929"/>
      <c r="N37" s="929"/>
      <c r="O37" s="929"/>
      <c r="P37" s="929"/>
      <c r="Q37" s="930"/>
      <c r="R37" s="922">
        <v>277</v>
      </c>
      <c r="S37" s="923"/>
      <c r="T37" s="923"/>
      <c r="U37" s="923"/>
      <c r="V37" s="923"/>
      <c r="W37" s="923">
        <v>273</v>
      </c>
      <c r="X37" s="923"/>
      <c r="Y37" s="923"/>
      <c r="Z37" s="923"/>
      <c r="AA37" s="923"/>
      <c r="AB37" s="923">
        <v>4</v>
      </c>
      <c r="AC37" s="923"/>
      <c r="AD37" s="923"/>
      <c r="AE37" s="923"/>
      <c r="AF37" s="941"/>
      <c r="AG37" s="942">
        <v>4</v>
      </c>
      <c r="AH37" s="923"/>
      <c r="AI37" s="923"/>
      <c r="AJ37" s="923"/>
      <c r="AK37" s="943"/>
      <c r="AL37" s="944">
        <v>185</v>
      </c>
      <c r="AM37" s="885"/>
      <c r="AN37" s="885"/>
      <c r="AO37" s="885"/>
      <c r="AP37" s="885"/>
      <c r="AQ37" s="885">
        <v>311</v>
      </c>
      <c r="AR37" s="885"/>
      <c r="AS37" s="885"/>
      <c r="AT37" s="885"/>
      <c r="AU37" s="885"/>
      <c r="AV37" s="885">
        <v>147</v>
      </c>
      <c r="AW37" s="885"/>
      <c r="AX37" s="885"/>
      <c r="AY37" s="885"/>
      <c r="AZ37" s="885"/>
      <c r="BA37" s="939" t="s">
        <v>556</v>
      </c>
      <c r="BB37" s="939"/>
      <c r="BC37" s="939"/>
      <c r="BD37" s="939"/>
      <c r="BE37" s="939"/>
      <c r="BF37" s="870" t="s">
        <v>566</v>
      </c>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64"/>
      <c r="DX37" s="865"/>
      <c r="DY37" s="865"/>
      <c r="DZ37" s="865"/>
      <c r="EA37" s="866"/>
    </row>
    <row r="38" spans="2:131" ht="22.5" customHeight="1" x14ac:dyDescent="0.15">
      <c r="B38" s="187">
        <v>11</v>
      </c>
      <c r="C38" s="928" t="s">
        <v>465</v>
      </c>
      <c r="D38" s="929"/>
      <c r="E38" s="929"/>
      <c r="F38" s="929"/>
      <c r="G38" s="929"/>
      <c r="H38" s="929"/>
      <c r="I38" s="929"/>
      <c r="J38" s="929"/>
      <c r="K38" s="929"/>
      <c r="L38" s="929"/>
      <c r="M38" s="929"/>
      <c r="N38" s="929"/>
      <c r="O38" s="929"/>
      <c r="P38" s="929"/>
      <c r="Q38" s="930"/>
      <c r="R38" s="922">
        <v>437</v>
      </c>
      <c r="S38" s="923"/>
      <c r="T38" s="923"/>
      <c r="U38" s="923"/>
      <c r="V38" s="923"/>
      <c r="W38" s="923">
        <v>437</v>
      </c>
      <c r="X38" s="923"/>
      <c r="Y38" s="923"/>
      <c r="Z38" s="923"/>
      <c r="AA38" s="923"/>
      <c r="AB38" s="923">
        <v>0</v>
      </c>
      <c r="AC38" s="923"/>
      <c r="AD38" s="923"/>
      <c r="AE38" s="923"/>
      <c r="AF38" s="941"/>
      <c r="AG38" s="942">
        <v>0</v>
      </c>
      <c r="AH38" s="923"/>
      <c r="AI38" s="923"/>
      <c r="AJ38" s="923"/>
      <c r="AK38" s="943"/>
      <c r="AL38" s="944">
        <v>89</v>
      </c>
      <c r="AM38" s="885"/>
      <c r="AN38" s="885"/>
      <c r="AO38" s="885"/>
      <c r="AP38" s="885"/>
      <c r="AQ38" s="885">
        <v>240</v>
      </c>
      <c r="AR38" s="885"/>
      <c r="AS38" s="885"/>
      <c r="AT38" s="885"/>
      <c r="AU38" s="885"/>
      <c r="AV38" s="885">
        <v>33</v>
      </c>
      <c r="AW38" s="885"/>
      <c r="AX38" s="885"/>
      <c r="AY38" s="885"/>
      <c r="AZ38" s="885"/>
      <c r="BA38" s="939" t="s">
        <v>556</v>
      </c>
      <c r="BB38" s="939"/>
      <c r="BC38" s="939"/>
      <c r="BD38" s="939"/>
      <c r="BE38" s="939"/>
      <c r="BF38" s="870" t="s">
        <v>566</v>
      </c>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64"/>
      <c r="DX38" s="865"/>
      <c r="DY38" s="865"/>
      <c r="DZ38" s="865"/>
      <c r="EA38" s="866"/>
    </row>
    <row r="39" spans="2:131" ht="22.5" customHeight="1" x14ac:dyDescent="0.15">
      <c r="B39" s="187">
        <v>12</v>
      </c>
      <c r="C39" s="928" t="s">
        <v>466</v>
      </c>
      <c r="D39" s="929"/>
      <c r="E39" s="929"/>
      <c r="F39" s="929"/>
      <c r="G39" s="929"/>
      <c r="H39" s="929"/>
      <c r="I39" s="929"/>
      <c r="J39" s="929"/>
      <c r="K39" s="929"/>
      <c r="L39" s="929"/>
      <c r="M39" s="929"/>
      <c r="N39" s="929"/>
      <c r="O39" s="929"/>
      <c r="P39" s="929"/>
      <c r="Q39" s="930"/>
      <c r="R39" s="922">
        <v>176</v>
      </c>
      <c r="S39" s="923"/>
      <c r="T39" s="923"/>
      <c r="U39" s="923"/>
      <c r="V39" s="923"/>
      <c r="W39" s="923">
        <v>148</v>
      </c>
      <c r="X39" s="923"/>
      <c r="Y39" s="923"/>
      <c r="Z39" s="923"/>
      <c r="AA39" s="923"/>
      <c r="AB39" s="923">
        <v>28</v>
      </c>
      <c r="AC39" s="923"/>
      <c r="AD39" s="923"/>
      <c r="AE39" s="923"/>
      <c r="AF39" s="941"/>
      <c r="AG39" s="942">
        <v>18</v>
      </c>
      <c r="AH39" s="923"/>
      <c r="AI39" s="923"/>
      <c r="AJ39" s="923"/>
      <c r="AK39" s="943"/>
      <c r="AL39" s="944">
        <v>16</v>
      </c>
      <c r="AM39" s="885"/>
      <c r="AN39" s="885"/>
      <c r="AO39" s="885"/>
      <c r="AP39" s="885"/>
      <c r="AQ39" s="885">
        <v>483</v>
      </c>
      <c r="AR39" s="885"/>
      <c r="AS39" s="885"/>
      <c r="AT39" s="885"/>
      <c r="AU39" s="885"/>
      <c r="AV39" s="885" t="s">
        <v>556</v>
      </c>
      <c r="AW39" s="885"/>
      <c r="AX39" s="885"/>
      <c r="AY39" s="885"/>
      <c r="AZ39" s="885"/>
      <c r="BA39" s="939" t="s">
        <v>556</v>
      </c>
      <c r="BB39" s="939"/>
      <c r="BC39" s="939"/>
      <c r="BD39" s="939"/>
      <c r="BE39" s="939"/>
      <c r="BF39" s="870" t="s">
        <v>566</v>
      </c>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64"/>
      <c r="DX39" s="865"/>
      <c r="DY39" s="865"/>
      <c r="DZ39" s="865"/>
      <c r="EA39" s="866"/>
    </row>
    <row r="40" spans="2:131" ht="22.5" customHeight="1" x14ac:dyDescent="0.15">
      <c r="B40" s="184">
        <v>13</v>
      </c>
      <c r="C40" s="928"/>
      <c r="D40" s="929"/>
      <c r="E40" s="929"/>
      <c r="F40" s="929"/>
      <c r="G40" s="929"/>
      <c r="H40" s="929"/>
      <c r="I40" s="929"/>
      <c r="J40" s="929"/>
      <c r="K40" s="929"/>
      <c r="L40" s="929"/>
      <c r="M40" s="929"/>
      <c r="N40" s="929"/>
      <c r="O40" s="929"/>
      <c r="P40" s="929"/>
      <c r="Q40" s="930"/>
      <c r="R40" s="922"/>
      <c r="S40" s="923"/>
      <c r="T40" s="923"/>
      <c r="U40" s="923"/>
      <c r="V40" s="923"/>
      <c r="W40" s="923"/>
      <c r="X40" s="923"/>
      <c r="Y40" s="923"/>
      <c r="Z40" s="923"/>
      <c r="AA40" s="923"/>
      <c r="AB40" s="923"/>
      <c r="AC40" s="923"/>
      <c r="AD40" s="923"/>
      <c r="AE40" s="923"/>
      <c r="AF40" s="941"/>
      <c r="AG40" s="942"/>
      <c r="AH40" s="923"/>
      <c r="AI40" s="923"/>
      <c r="AJ40" s="923"/>
      <c r="AK40" s="943"/>
      <c r="AL40" s="944"/>
      <c r="AM40" s="885"/>
      <c r="AN40" s="885"/>
      <c r="AO40" s="885"/>
      <c r="AP40" s="885"/>
      <c r="AQ40" s="885"/>
      <c r="AR40" s="885"/>
      <c r="AS40" s="885"/>
      <c r="AT40" s="885"/>
      <c r="AU40" s="885"/>
      <c r="AV40" s="885"/>
      <c r="AW40" s="885"/>
      <c r="AX40" s="885"/>
      <c r="AY40" s="885"/>
      <c r="AZ40" s="885"/>
      <c r="BA40" s="939"/>
      <c r="BB40" s="939"/>
      <c r="BC40" s="939"/>
      <c r="BD40" s="939"/>
      <c r="BE40" s="939"/>
      <c r="BF40" s="870"/>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64"/>
      <c r="DX40" s="865"/>
      <c r="DY40" s="865"/>
      <c r="DZ40" s="865"/>
      <c r="EA40" s="866"/>
    </row>
    <row r="41" spans="2:131" ht="22.5" customHeight="1" x14ac:dyDescent="0.15">
      <c r="B41" s="184">
        <v>14</v>
      </c>
      <c r="C41" s="928"/>
      <c r="D41" s="929"/>
      <c r="E41" s="929"/>
      <c r="F41" s="929"/>
      <c r="G41" s="929"/>
      <c r="H41" s="929"/>
      <c r="I41" s="929"/>
      <c r="J41" s="929"/>
      <c r="K41" s="929"/>
      <c r="L41" s="929"/>
      <c r="M41" s="929"/>
      <c r="N41" s="929"/>
      <c r="O41" s="929"/>
      <c r="P41" s="929"/>
      <c r="Q41" s="930"/>
      <c r="R41" s="922"/>
      <c r="S41" s="923"/>
      <c r="T41" s="923"/>
      <c r="U41" s="923"/>
      <c r="V41" s="923"/>
      <c r="W41" s="923"/>
      <c r="X41" s="923"/>
      <c r="Y41" s="923"/>
      <c r="Z41" s="923"/>
      <c r="AA41" s="923"/>
      <c r="AB41" s="923"/>
      <c r="AC41" s="923"/>
      <c r="AD41" s="923"/>
      <c r="AE41" s="923"/>
      <c r="AF41" s="941"/>
      <c r="AG41" s="942"/>
      <c r="AH41" s="923"/>
      <c r="AI41" s="923"/>
      <c r="AJ41" s="923"/>
      <c r="AK41" s="943"/>
      <c r="AL41" s="944"/>
      <c r="AM41" s="885"/>
      <c r="AN41" s="885"/>
      <c r="AO41" s="885"/>
      <c r="AP41" s="885"/>
      <c r="AQ41" s="885"/>
      <c r="AR41" s="885"/>
      <c r="AS41" s="885"/>
      <c r="AT41" s="885"/>
      <c r="AU41" s="885"/>
      <c r="AV41" s="885"/>
      <c r="AW41" s="885"/>
      <c r="AX41" s="885"/>
      <c r="AY41" s="885"/>
      <c r="AZ41" s="885"/>
      <c r="BA41" s="939"/>
      <c r="BB41" s="939"/>
      <c r="BC41" s="939"/>
      <c r="BD41" s="939"/>
      <c r="BE41" s="939"/>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64"/>
      <c r="DX41" s="865"/>
      <c r="DY41" s="865"/>
      <c r="DZ41" s="865"/>
      <c r="EA41" s="866"/>
    </row>
    <row r="42" spans="2:131" ht="22.5" customHeight="1" x14ac:dyDescent="0.15">
      <c r="B42" s="184">
        <v>15</v>
      </c>
      <c r="C42" s="928"/>
      <c r="D42" s="929"/>
      <c r="E42" s="929"/>
      <c r="F42" s="929"/>
      <c r="G42" s="929"/>
      <c r="H42" s="929"/>
      <c r="I42" s="929"/>
      <c r="J42" s="929"/>
      <c r="K42" s="929"/>
      <c r="L42" s="929"/>
      <c r="M42" s="929"/>
      <c r="N42" s="929"/>
      <c r="O42" s="929"/>
      <c r="P42" s="929"/>
      <c r="Q42" s="930"/>
      <c r="R42" s="922"/>
      <c r="S42" s="923"/>
      <c r="T42" s="923"/>
      <c r="U42" s="923"/>
      <c r="V42" s="923"/>
      <c r="W42" s="923"/>
      <c r="X42" s="923"/>
      <c r="Y42" s="923"/>
      <c r="Z42" s="923"/>
      <c r="AA42" s="923"/>
      <c r="AB42" s="923"/>
      <c r="AC42" s="923"/>
      <c r="AD42" s="923"/>
      <c r="AE42" s="923"/>
      <c r="AF42" s="941"/>
      <c r="AG42" s="942"/>
      <c r="AH42" s="923"/>
      <c r="AI42" s="923"/>
      <c r="AJ42" s="923"/>
      <c r="AK42" s="943"/>
      <c r="AL42" s="944"/>
      <c r="AM42" s="885"/>
      <c r="AN42" s="885"/>
      <c r="AO42" s="885"/>
      <c r="AP42" s="885"/>
      <c r="AQ42" s="885"/>
      <c r="AR42" s="885"/>
      <c r="AS42" s="885"/>
      <c r="AT42" s="885"/>
      <c r="AU42" s="885"/>
      <c r="AV42" s="885"/>
      <c r="AW42" s="885"/>
      <c r="AX42" s="885"/>
      <c r="AY42" s="885"/>
      <c r="AZ42" s="885"/>
      <c r="BA42" s="939"/>
      <c r="BB42" s="939"/>
      <c r="BC42" s="939"/>
      <c r="BD42" s="939"/>
      <c r="BE42" s="939"/>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64"/>
      <c r="DX42" s="865"/>
      <c r="DY42" s="865"/>
      <c r="DZ42" s="865"/>
      <c r="EA42" s="866"/>
    </row>
    <row r="43" spans="2:131" ht="22.5" customHeight="1" x14ac:dyDescent="0.15">
      <c r="B43" s="184">
        <v>16</v>
      </c>
      <c r="C43" s="928"/>
      <c r="D43" s="929"/>
      <c r="E43" s="929"/>
      <c r="F43" s="929"/>
      <c r="G43" s="929"/>
      <c r="H43" s="929"/>
      <c r="I43" s="929"/>
      <c r="J43" s="929"/>
      <c r="K43" s="929"/>
      <c r="L43" s="929"/>
      <c r="M43" s="929"/>
      <c r="N43" s="929"/>
      <c r="O43" s="929"/>
      <c r="P43" s="929"/>
      <c r="Q43" s="930"/>
      <c r="R43" s="922"/>
      <c r="S43" s="923"/>
      <c r="T43" s="923"/>
      <c r="U43" s="923"/>
      <c r="V43" s="923"/>
      <c r="W43" s="923"/>
      <c r="X43" s="923"/>
      <c r="Y43" s="923"/>
      <c r="Z43" s="923"/>
      <c r="AA43" s="923"/>
      <c r="AB43" s="923"/>
      <c r="AC43" s="923"/>
      <c r="AD43" s="923"/>
      <c r="AE43" s="923"/>
      <c r="AF43" s="941"/>
      <c r="AG43" s="942"/>
      <c r="AH43" s="923"/>
      <c r="AI43" s="923"/>
      <c r="AJ43" s="923"/>
      <c r="AK43" s="943"/>
      <c r="AL43" s="944"/>
      <c r="AM43" s="885"/>
      <c r="AN43" s="885"/>
      <c r="AO43" s="885"/>
      <c r="AP43" s="885"/>
      <c r="AQ43" s="885"/>
      <c r="AR43" s="885"/>
      <c r="AS43" s="885"/>
      <c r="AT43" s="885"/>
      <c r="AU43" s="885"/>
      <c r="AV43" s="885"/>
      <c r="AW43" s="885"/>
      <c r="AX43" s="885"/>
      <c r="AY43" s="885"/>
      <c r="AZ43" s="885"/>
      <c r="BA43" s="939"/>
      <c r="BB43" s="939"/>
      <c r="BC43" s="939"/>
      <c r="BD43" s="939"/>
      <c r="BE43" s="939"/>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64"/>
      <c r="DX43" s="865"/>
      <c r="DY43" s="865"/>
      <c r="DZ43" s="865"/>
      <c r="EA43" s="866"/>
    </row>
    <row r="44" spans="2:131" ht="22.5" customHeight="1" x14ac:dyDescent="0.15">
      <c r="B44" s="184">
        <v>17</v>
      </c>
      <c r="C44" s="928"/>
      <c r="D44" s="929"/>
      <c r="E44" s="929"/>
      <c r="F44" s="929"/>
      <c r="G44" s="929"/>
      <c r="H44" s="929"/>
      <c r="I44" s="929"/>
      <c r="J44" s="929"/>
      <c r="K44" s="929"/>
      <c r="L44" s="929"/>
      <c r="M44" s="929"/>
      <c r="N44" s="929"/>
      <c r="O44" s="929"/>
      <c r="P44" s="929"/>
      <c r="Q44" s="930"/>
      <c r="R44" s="922"/>
      <c r="S44" s="923"/>
      <c r="T44" s="923"/>
      <c r="U44" s="923"/>
      <c r="V44" s="923"/>
      <c r="W44" s="923"/>
      <c r="X44" s="923"/>
      <c r="Y44" s="923"/>
      <c r="Z44" s="923"/>
      <c r="AA44" s="923"/>
      <c r="AB44" s="923"/>
      <c r="AC44" s="923"/>
      <c r="AD44" s="923"/>
      <c r="AE44" s="923"/>
      <c r="AF44" s="941"/>
      <c r="AG44" s="942"/>
      <c r="AH44" s="923"/>
      <c r="AI44" s="923"/>
      <c r="AJ44" s="923"/>
      <c r="AK44" s="943"/>
      <c r="AL44" s="944"/>
      <c r="AM44" s="885"/>
      <c r="AN44" s="885"/>
      <c r="AO44" s="885"/>
      <c r="AP44" s="885"/>
      <c r="AQ44" s="885"/>
      <c r="AR44" s="885"/>
      <c r="AS44" s="885"/>
      <c r="AT44" s="885"/>
      <c r="AU44" s="885"/>
      <c r="AV44" s="885"/>
      <c r="AW44" s="885"/>
      <c r="AX44" s="885"/>
      <c r="AY44" s="885"/>
      <c r="AZ44" s="885"/>
      <c r="BA44" s="939"/>
      <c r="BB44" s="939"/>
      <c r="BC44" s="939"/>
      <c r="BD44" s="939"/>
      <c r="BE44" s="939"/>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64"/>
      <c r="DX44" s="865"/>
      <c r="DY44" s="865"/>
      <c r="DZ44" s="865"/>
      <c r="EA44" s="866"/>
    </row>
    <row r="45" spans="2:131" ht="22.5" customHeight="1" x14ac:dyDescent="0.15">
      <c r="B45" s="184">
        <v>18</v>
      </c>
      <c r="C45" s="928"/>
      <c r="D45" s="929"/>
      <c r="E45" s="929"/>
      <c r="F45" s="929"/>
      <c r="G45" s="929"/>
      <c r="H45" s="929"/>
      <c r="I45" s="929"/>
      <c r="J45" s="929"/>
      <c r="K45" s="929"/>
      <c r="L45" s="929"/>
      <c r="M45" s="929"/>
      <c r="N45" s="929"/>
      <c r="O45" s="929"/>
      <c r="P45" s="929"/>
      <c r="Q45" s="930"/>
      <c r="R45" s="922"/>
      <c r="S45" s="923"/>
      <c r="T45" s="923"/>
      <c r="U45" s="923"/>
      <c r="V45" s="923"/>
      <c r="W45" s="923"/>
      <c r="X45" s="923"/>
      <c r="Y45" s="923"/>
      <c r="Z45" s="923"/>
      <c r="AA45" s="923"/>
      <c r="AB45" s="923"/>
      <c r="AC45" s="923"/>
      <c r="AD45" s="923"/>
      <c r="AE45" s="923"/>
      <c r="AF45" s="941"/>
      <c r="AG45" s="942"/>
      <c r="AH45" s="923"/>
      <c r="AI45" s="923"/>
      <c r="AJ45" s="923"/>
      <c r="AK45" s="943"/>
      <c r="AL45" s="944"/>
      <c r="AM45" s="885"/>
      <c r="AN45" s="885"/>
      <c r="AO45" s="885"/>
      <c r="AP45" s="885"/>
      <c r="AQ45" s="885"/>
      <c r="AR45" s="885"/>
      <c r="AS45" s="885"/>
      <c r="AT45" s="885"/>
      <c r="AU45" s="885"/>
      <c r="AV45" s="885"/>
      <c r="AW45" s="885"/>
      <c r="AX45" s="885"/>
      <c r="AY45" s="885"/>
      <c r="AZ45" s="885"/>
      <c r="BA45" s="939"/>
      <c r="BB45" s="939"/>
      <c r="BC45" s="939"/>
      <c r="BD45" s="939"/>
      <c r="BE45" s="939"/>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64"/>
      <c r="DX45" s="865"/>
      <c r="DY45" s="865"/>
      <c r="DZ45" s="865"/>
      <c r="EA45" s="866"/>
    </row>
    <row r="46" spans="2:131" ht="22.5" customHeight="1" x14ac:dyDescent="0.15">
      <c r="B46" s="184">
        <v>19</v>
      </c>
      <c r="C46" s="928"/>
      <c r="D46" s="929"/>
      <c r="E46" s="929"/>
      <c r="F46" s="929"/>
      <c r="G46" s="929"/>
      <c r="H46" s="929"/>
      <c r="I46" s="929"/>
      <c r="J46" s="929"/>
      <c r="K46" s="929"/>
      <c r="L46" s="929"/>
      <c r="M46" s="929"/>
      <c r="N46" s="929"/>
      <c r="O46" s="929"/>
      <c r="P46" s="929"/>
      <c r="Q46" s="930"/>
      <c r="R46" s="922"/>
      <c r="S46" s="923"/>
      <c r="T46" s="923"/>
      <c r="U46" s="923"/>
      <c r="V46" s="923"/>
      <c r="W46" s="923"/>
      <c r="X46" s="923"/>
      <c r="Y46" s="923"/>
      <c r="Z46" s="923"/>
      <c r="AA46" s="923"/>
      <c r="AB46" s="923"/>
      <c r="AC46" s="923"/>
      <c r="AD46" s="923"/>
      <c r="AE46" s="923"/>
      <c r="AF46" s="941"/>
      <c r="AG46" s="942"/>
      <c r="AH46" s="923"/>
      <c r="AI46" s="923"/>
      <c r="AJ46" s="923"/>
      <c r="AK46" s="943"/>
      <c r="AL46" s="944"/>
      <c r="AM46" s="885"/>
      <c r="AN46" s="885"/>
      <c r="AO46" s="885"/>
      <c r="AP46" s="885"/>
      <c r="AQ46" s="885"/>
      <c r="AR46" s="885"/>
      <c r="AS46" s="885"/>
      <c r="AT46" s="885"/>
      <c r="AU46" s="885"/>
      <c r="AV46" s="885"/>
      <c r="AW46" s="885"/>
      <c r="AX46" s="885"/>
      <c r="AY46" s="885"/>
      <c r="AZ46" s="885"/>
      <c r="BA46" s="939"/>
      <c r="BB46" s="939"/>
      <c r="BC46" s="939"/>
      <c r="BD46" s="939"/>
      <c r="BE46" s="939"/>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64"/>
      <c r="DX46" s="865"/>
      <c r="DY46" s="865"/>
      <c r="DZ46" s="865"/>
      <c r="EA46" s="866"/>
    </row>
    <row r="47" spans="2:131" ht="22.5" customHeight="1" x14ac:dyDescent="0.15">
      <c r="B47" s="184">
        <v>20</v>
      </c>
      <c r="C47" s="928"/>
      <c r="D47" s="929"/>
      <c r="E47" s="929"/>
      <c r="F47" s="929"/>
      <c r="G47" s="929"/>
      <c r="H47" s="929"/>
      <c r="I47" s="929"/>
      <c r="J47" s="929"/>
      <c r="K47" s="929"/>
      <c r="L47" s="929"/>
      <c r="M47" s="929"/>
      <c r="N47" s="929"/>
      <c r="O47" s="929"/>
      <c r="P47" s="929"/>
      <c r="Q47" s="930"/>
      <c r="R47" s="922"/>
      <c r="S47" s="923"/>
      <c r="T47" s="923"/>
      <c r="U47" s="923"/>
      <c r="V47" s="923"/>
      <c r="W47" s="923"/>
      <c r="X47" s="923"/>
      <c r="Y47" s="923"/>
      <c r="Z47" s="923"/>
      <c r="AA47" s="923"/>
      <c r="AB47" s="923"/>
      <c r="AC47" s="923"/>
      <c r="AD47" s="923"/>
      <c r="AE47" s="923"/>
      <c r="AF47" s="941"/>
      <c r="AG47" s="942"/>
      <c r="AH47" s="923"/>
      <c r="AI47" s="923"/>
      <c r="AJ47" s="923"/>
      <c r="AK47" s="943"/>
      <c r="AL47" s="944"/>
      <c r="AM47" s="885"/>
      <c r="AN47" s="885"/>
      <c r="AO47" s="885"/>
      <c r="AP47" s="885"/>
      <c r="AQ47" s="885"/>
      <c r="AR47" s="885"/>
      <c r="AS47" s="885"/>
      <c r="AT47" s="885"/>
      <c r="AU47" s="885"/>
      <c r="AV47" s="885"/>
      <c r="AW47" s="885"/>
      <c r="AX47" s="885"/>
      <c r="AY47" s="885"/>
      <c r="AZ47" s="885"/>
      <c r="BA47" s="939"/>
      <c r="BB47" s="939"/>
      <c r="BC47" s="939"/>
      <c r="BD47" s="939"/>
      <c r="BE47" s="939"/>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64"/>
      <c r="DX47" s="865"/>
      <c r="DY47" s="865"/>
      <c r="DZ47" s="865"/>
      <c r="EA47" s="866"/>
    </row>
    <row r="48" spans="2:131" ht="22.5" customHeight="1" x14ac:dyDescent="0.15">
      <c r="B48" s="184">
        <v>21</v>
      </c>
      <c r="C48" s="928"/>
      <c r="D48" s="929"/>
      <c r="E48" s="929"/>
      <c r="F48" s="929"/>
      <c r="G48" s="929"/>
      <c r="H48" s="929"/>
      <c r="I48" s="929"/>
      <c r="J48" s="929"/>
      <c r="K48" s="929"/>
      <c r="L48" s="929"/>
      <c r="M48" s="929"/>
      <c r="N48" s="929"/>
      <c r="O48" s="929"/>
      <c r="P48" s="929"/>
      <c r="Q48" s="930"/>
      <c r="R48" s="922"/>
      <c r="S48" s="923"/>
      <c r="T48" s="923"/>
      <c r="U48" s="923"/>
      <c r="V48" s="923"/>
      <c r="W48" s="923"/>
      <c r="X48" s="923"/>
      <c r="Y48" s="923"/>
      <c r="Z48" s="923"/>
      <c r="AA48" s="923"/>
      <c r="AB48" s="923"/>
      <c r="AC48" s="923"/>
      <c r="AD48" s="923"/>
      <c r="AE48" s="923"/>
      <c r="AF48" s="941"/>
      <c r="AG48" s="942"/>
      <c r="AH48" s="923"/>
      <c r="AI48" s="923"/>
      <c r="AJ48" s="923"/>
      <c r="AK48" s="943"/>
      <c r="AL48" s="944"/>
      <c r="AM48" s="885"/>
      <c r="AN48" s="885"/>
      <c r="AO48" s="885"/>
      <c r="AP48" s="885"/>
      <c r="AQ48" s="885"/>
      <c r="AR48" s="885"/>
      <c r="AS48" s="885"/>
      <c r="AT48" s="885"/>
      <c r="AU48" s="885"/>
      <c r="AV48" s="885"/>
      <c r="AW48" s="885"/>
      <c r="AX48" s="885"/>
      <c r="AY48" s="885"/>
      <c r="AZ48" s="885"/>
      <c r="BA48" s="939"/>
      <c r="BB48" s="939"/>
      <c r="BC48" s="939"/>
      <c r="BD48" s="939"/>
      <c r="BE48" s="939"/>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64"/>
      <c r="DX48" s="865"/>
      <c r="DY48" s="865"/>
      <c r="DZ48" s="865"/>
      <c r="EA48" s="866"/>
    </row>
    <row r="49" spans="2:131" ht="22.5" customHeight="1" x14ac:dyDescent="0.15">
      <c r="B49" s="184">
        <v>22</v>
      </c>
      <c r="C49" s="928"/>
      <c r="D49" s="929"/>
      <c r="E49" s="929"/>
      <c r="F49" s="929"/>
      <c r="G49" s="929"/>
      <c r="H49" s="929"/>
      <c r="I49" s="929"/>
      <c r="J49" s="929"/>
      <c r="K49" s="929"/>
      <c r="L49" s="929"/>
      <c r="M49" s="929"/>
      <c r="N49" s="929"/>
      <c r="O49" s="929"/>
      <c r="P49" s="929"/>
      <c r="Q49" s="930"/>
      <c r="R49" s="922"/>
      <c r="S49" s="923"/>
      <c r="T49" s="923"/>
      <c r="U49" s="923"/>
      <c r="V49" s="923"/>
      <c r="W49" s="923"/>
      <c r="X49" s="923"/>
      <c r="Y49" s="923"/>
      <c r="Z49" s="923"/>
      <c r="AA49" s="923"/>
      <c r="AB49" s="923"/>
      <c r="AC49" s="923"/>
      <c r="AD49" s="923"/>
      <c r="AE49" s="923"/>
      <c r="AF49" s="941"/>
      <c r="AG49" s="942"/>
      <c r="AH49" s="923"/>
      <c r="AI49" s="923"/>
      <c r="AJ49" s="923"/>
      <c r="AK49" s="943"/>
      <c r="AL49" s="944"/>
      <c r="AM49" s="885"/>
      <c r="AN49" s="885"/>
      <c r="AO49" s="885"/>
      <c r="AP49" s="885"/>
      <c r="AQ49" s="885"/>
      <c r="AR49" s="885"/>
      <c r="AS49" s="885"/>
      <c r="AT49" s="885"/>
      <c r="AU49" s="885"/>
      <c r="AV49" s="885"/>
      <c r="AW49" s="885"/>
      <c r="AX49" s="885"/>
      <c r="AY49" s="885"/>
      <c r="AZ49" s="885"/>
      <c r="BA49" s="939"/>
      <c r="BB49" s="939"/>
      <c r="BC49" s="939"/>
      <c r="BD49" s="939"/>
      <c r="BE49" s="939"/>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64"/>
      <c r="DX49" s="865"/>
      <c r="DY49" s="865"/>
      <c r="DZ49" s="865"/>
      <c r="EA49" s="866"/>
    </row>
    <row r="50" spans="2:131" ht="22.5" customHeight="1" x14ac:dyDescent="0.15">
      <c r="B50" s="184">
        <v>23</v>
      </c>
      <c r="C50" s="928"/>
      <c r="D50" s="929"/>
      <c r="E50" s="929"/>
      <c r="F50" s="929"/>
      <c r="G50" s="929"/>
      <c r="H50" s="929"/>
      <c r="I50" s="929"/>
      <c r="J50" s="929"/>
      <c r="K50" s="929"/>
      <c r="L50" s="929"/>
      <c r="M50" s="929"/>
      <c r="N50" s="929"/>
      <c r="O50" s="929"/>
      <c r="P50" s="929"/>
      <c r="Q50" s="930"/>
      <c r="R50" s="922"/>
      <c r="S50" s="923"/>
      <c r="T50" s="923"/>
      <c r="U50" s="923"/>
      <c r="V50" s="923"/>
      <c r="W50" s="923"/>
      <c r="X50" s="923"/>
      <c r="Y50" s="923"/>
      <c r="Z50" s="923"/>
      <c r="AA50" s="923"/>
      <c r="AB50" s="923"/>
      <c r="AC50" s="923"/>
      <c r="AD50" s="923"/>
      <c r="AE50" s="923"/>
      <c r="AF50" s="941"/>
      <c r="AG50" s="942"/>
      <c r="AH50" s="923"/>
      <c r="AI50" s="923"/>
      <c r="AJ50" s="923"/>
      <c r="AK50" s="943"/>
      <c r="AL50" s="944"/>
      <c r="AM50" s="885"/>
      <c r="AN50" s="885"/>
      <c r="AO50" s="885"/>
      <c r="AP50" s="885"/>
      <c r="AQ50" s="885"/>
      <c r="AR50" s="885"/>
      <c r="AS50" s="885"/>
      <c r="AT50" s="885"/>
      <c r="AU50" s="885"/>
      <c r="AV50" s="885"/>
      <c r="AW50" s="885"/>
      <c r="AX50" s="885"/>
      <c r="AY50" s="885"/>
      <c r="AZ50" s="885"/>
      <c r="BA50" s="939"/>
      <c r="BB50" s="939"/>
      <c r="BC50" s="939"/>
      <c r="BD50" s="939"/>
      <c r="BE50" s="939"/>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64"/>
      <c r="DX50" s="865"/>
      <c r="DY50" s="865"/>
      <c r="DZ50" s="865"/>
      <c r="EA50" s="866"/>
    </row>
    <row r="51" spans="2:131" ht="22.5" customHeight="1" x14ac:dyDescent="0.15">
      <c r="B51" s="184">
        <v>24</v>
      </c>
      <c r="C51" s="928"/>
      <c r="D51" s="929"/>
      <c r="E51" s="929"/>
      <c r="F51" s="929"/>
      <c r="G51" s="929"/>
      <c r="H51" s="929"/>
      <c r="I51" s="929"/>
      <c r="J51" s="929"/>
      <c r="K51" s="929"/>
      <c r="L51" s="929"/>
      <c r="M51" s="929"/>
      <c r="N51" s="929"/>
      <c r="O51" s="929"/>
      <c r="P51" s="929"/>
      <c r="Q51" s="930"/>
      <c r="R51" s="922"/>
      <c r="S51" s="923"/>
      <c r="T51" s="923"/>
      <c r="U51" s="923"/>
      <c r="V51" s="923"/>
      <c r="W51" s="923"/>
      <c r="X51" s="923"/>
      <c r="Y51" s="923"/>
      <c r="Z51" s="923"/>
      <c r="AA51" s="923"/>
      <c r="AB51" s="923"/>
      <c r="AC51" s="923"/>
      <c r="AD51" s="923"/>
      <c r="AE51" s="923"/>
      <c r="AF51" s="941"/>
      <c r="AG51" s="942"/>
      <c r="AH51" s="923"/>
      <c r="AI51" s="923"/>
      <c r="AJ51" s="923"/>
      <c r="AK51" s="943"/>
      <c r="AL51" s="944"/>
      <c r="AM51" s="885"/>
      <c r="AN51" s="885"/>
      <c r="AO51" s="885"/>
      <c r="AP51" s="885"/>
      <c r="AQ51" s="885"/>
      <c r="AR51" s="885"/>
      <c r="AS51" s="885"/>
      <c r="AT51" s="885"/>
      <c r="AU51" s="885"/>
      <c r="AV51" s="885"/>
      <c r="AW51" s="885"/>
      <c r="AX51" s="885"/>
      <c r="AY51" s="885"/>
      <c r="AZ51" s="885"/>
      <c r="BA51" s="939"/>
      <c r="BB51" s="939"/>
      <c r="BC51" s="939"/>
      <c r="BD51" s="939"/>
      <c r="BE51" s="939"/>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64"/>
      <c r="DX51" s="865"/>
      <c r="DY51" s="865"/>
      <c r="DZ51" s="865"/>
      <c r="EA51" s="866"/>
    </row>
    <row r="52" spans="2:131" ht="22.5" customHeight="1" x14ac:dyDescent="0.15">
      <c r="B52" s="184">
        <v>25</v>
      </c>
      <c r="C52" s="928"/>
      <c r="D52" s="929"/>
      <c r="E52" s="929"/>
      <c r="F52" s="929"/>
      <c r="G52" s="929"/>
      <c r="H52" s="929"/>
      <c r="I52" s="929"/>
      <c r="J52" s="929"/>
      <c r="K52" s="929"/>
      <c r="L52" s="929"/>
      <c r="M52" s="929"/>
      <c r="N52" s="929"/>
      <c r="O52" s="929"/>
      <c r="P52" s="929"/>
      <c r="Q52" s="930"/>
      <c r="R52" s="922"/>
      <c r="S52" s="923"/>
      <c r="T52" s="923"/>
      <c r="U52" s="923"/>
      <c r="V52" s="923"/>
      <c r="W52" s="923"/>
      <c r="X52" s="923"/>
      <c r="Y52" s="923"/>
      <c r="Z52" s="923"/>
      <c r="AA52" s="923"/>
      <c r="AB52" s="923"/>
      <c r="AC52" s="923"/>
      <c r="AD52" s="923"/>
      <c r="AE52" s="923"/>
      <c r="AF52" s="941"/>
      <c r="AG52" s="942"/>
      <c r="AH52" s="923"/>
      <c r="AI52" s="923"/>
      <c r="AJ52" s="923"/>
      <c r="AK52" s="943"/>
      <c r="AL52" s="944"/>
      <c r="AM52" s="885"/>
      <c r="AN52" s="885"/>
      <c r="AO52" s="885"/>
      <c r="AP52" s="885"/>
      <c r="AQ52" s="885"/>
      <c r="AR52" s="885"/>
      <c r="AS52" s="885"/>
      <c r="AT52" s="885"/>
      <c r="AU52" s="885"/>
      <c r="AV52" s="885"/>
      <c r="AW52" s="885"/>
      <c r="AX52" s="885"/>
      <c r="AY52" s="885"/>
      <c r="AZ52" s="885"/>
      <c r="BA52" s="939"/>
      <c r="BB52" s="939"/>
      <c r="BC52" s="939"/>
      <c r="BD52" s="939"/>
      <c r="BE52" s="939"/>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64"/>
      <c r="DX52" s="865"/>
      <c r="DY52" s="865"/>
      <c r="DZ52" s="865"/>
      <c r="EA52" s="866"/>
    </row>
    <row r="53" spans="2:131" ht="22.5" customHeight="1" x14ac:dyDescent="0.15">
      <c r="B53" s="184">
        <v>26</v>
      </c>
      <c r="C53" s="928"/>
      <c r="D53" s="929"/>
      <c r="E53" s="929"/>
      <c r="F53" s="929"/>
      <c r="G53" s="929"/>
      <c r="H53" s="929"/>
      <c r="I53" s="929"/>
      <c r="J53" s="929"/>
      <c r="K53" s="929"/>
      <c r="L53" s="929"/>
      <c r="M53" s="929"/>
      <c r="N53" s="929"/>
      <c r="O53" s="929"/>
      <c r="P53" s="929"/>
      <c r="Q53" s="930"/>
      <c r="R53" s="922"/>
      <c r="S53" s="923"/>
      <c r="T53" s="923"/>
      <c r="U53" s="923"/>
      <c r="V53" s="923"/>
      <c r="W53" s="923"/>
      <c r="X53" s="923"/>
      <c r="Y53" s="923"/>
      <c r="Z53" s="923"/>
      <c r="AA53" s="923"/>
      <c r="AB53" s="923"/>
      <c r="AC53" s="923"/>
      <c r="AD53" s="923"/>
      <c r="AE53" s="923"/>
      <c r="AF53" s="941"/>
      <c r="AG53" s="942"/>
      <c r="AH53" s="923"/>
      <c r="AI53" s="923"/>
      <c r="AJ53" s="923"/>
      <c r="AK53" s="943"/>
      <c r="AL53" s="944"/>
      <c r="AM53" s="885"/>
      <c r="AN53" s="885"/>
      <c r="AO53" s="885"/>
      <c r="AP53" s="885"/>
      <c r="AQ53" s="885"/>
      <c r="AR53" s="885"/>
      <c r="AS53" s="885"/>
      <c r="AT53" s="885"/>
      <c r="AU53" s="885"/>
      <c r="AV53" s="885"/>
      <c r="AW53" s="885"/>
      <c r="AX53" s="885"/>
      <c r="AY53" s="885"/>
      <c r="AZ53" s="885"/>
      <c r="BA53" s="939"/>
      <c r="BB53" s="939"/>
      <c r="BC53" s="939"/>
      <c r="BD53" s="939"/>
      <c r="BE53" s="939"/>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64"/>
      <c r="DX53" s="865"/>
      <c r="DY53" s="865"/>
      <c r="DZ53" s="865"/>
      <c r="EA53" s="866"/>
    </row>
    <row r="54" spans="2:131" ht="22.5" customHeight="1" x14ac:dyDescent="0.15">
      <c r="B54" s="184">
        <v>27</v>
      </c>
      <c r="C54" s="928"/>
      <c r="D54" s="929"/>
      <c r="E54" s="929"/>
      <c r="F54" s="929"/>
      <c r="G54" s="929"/>
      <c r="H54" s="929"/>
      <c r="I54" s="929"/>
      <c r="J54" s="929"/>
      <c r="K54" s="929"/>
      <c r="L54" s="929"/>
      <c r="M54" s="929"/>
      <c r="N54" s="929"/>
      <c r="O54" s="929"/>
      <c r="P54" s="929"/>
      <c r="Q54" s="930"/>
      <c r="R54" s="922"/>
      <c r="S54" s="923"/>
      <c r="T54" s="923"/>
      <c r="U54" s="923"/>
      <c r="V54" s="923"/>
      <c r="W54" s="923"/>
      <c r="X54" s="923"/>
      <c r="Y54" s="923"/>
      <c r="Z54" s="923"/>
      <c r="AA54" s="923"/>
      <c r="AB54" s="923"/>
      <c r="AC54" s="923"/>
      <c r="AD54" s="923"/>
      <c r="AE54" s="923"/>
      <c r="AF54" s="941"/>
      <c r="AG54" s="942"/>
      <c r="AH54" s="923"/>
      <c r="AI54" s="923"/>
      <c r="AJ54" s="923"/>
      <c r="AK54" s="943"/>
      <c r="AL54" s="944"/>
      <c r="AM54" s="885"/>
      <c r="AN54" s="885"/>
      <c r="AO54" s="885"/>
      <c r="AP54" s="885"/>
      <c r="AQ54" s="885"/>
      <c r="AR54" s="885"/>
      <c r="AS54" s="885"/>
      <c r="AT54" s="885"/>
      <c r="AU54" s="885"/>
      <c r="AV54" s="885"/>
      <c r="AW54" s="885"/>
      <c r="AX54" s="885"/>
      <c r="AY54" s="885"/>
      <c r="AZ54" s="885"/>
      <c r="BA54" s="939"/>
      <c r="BB54" s="939"/>
      <c r="BC54" s="939"/>
      <c r="BD54" s="939"/>
      <c r="BE54" s="939"/>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64"/>
      <c r="DX54" s="865"/>
      <c r="DY54" s="865"/>
      <c r="DZ54" s="865"/>
      <c r="EA54" s="866"/>
    </row>
    <row r="55" spans="2:131" ht="22.5" customHeight="1" x14ac:dyDescent="0.15">
      <c r="B55" s="184">
        <v>28</v>
      </c>
      <c r="C55" s="928"/>
      <c r="D55" s="929"/>
      <c r="E55" s="929"/>
      <c r="F55" s="929"/>
      <c r="G55" s="929"/>
      <c r="H55" s="929"/>
      <c r="I55" s="929"/>
      <c r="J55" s="929"/>
      <c r="K55" s="929"/>
      <c r="L55" s="929"/>
      <c r="M55" s="929"/>
      <c r="N55" s="929"/>
      <c r="O55" s="929"/>
      <c r="P55" s="929"/>
      <c r="Q55" s="930"/>
      <c r="R55" s="922"/>
      <c r="S55" s="923"/>
      <c r="T55" s="923"/>
      <c r="U55" s="923"/>
      <c r="V55" s="923"/>
      <c r="W55" s="923"/>
      <c r="X55" s="923"/>
      <c r="Y55" s="923"/>
      <c r="Z55" s="923"/>
      <c r="AA55" s="923"/>
      <c r="AB55" s="923"/>
      <c r="AC55" s="923"/>
      <c r="AD55" s="923"/>
      <c r="AE55" s="923"/>
      <c r="AF55" s="941"/>
      <c r="AG55" s="942"/>
      <c r="AH55" s="923"/>
      <c r="AI55" s="923"/>
      <c r="AJ55" s="923"/>
      <c r="AK55" s="943"/>
      <c r="AL55" s="944"/>
      <c r="AM55" s="885"/>
      <c r="AN55" s="885"/>
      <c r="AO55" s="885"/>
      <c r="AP55" s="885"/>
      <c r="AQ55" s="885"/>
      <c r="AR55" s="885"/>
      <c r="AS55" s="885"/>
      <c r="AT55" s="885"/>
      <c r="AU55" s="885"/>
      <c r="AV55" s="885"/>
      <c r="AW55" s="885"/>
      <c r="AX55" s="885"/>
      <c r="AY55" s="885"/>
      <c r="AZ55" s="885"/>
      <c r="BA55" s="939"/>
      <c r="BB55" s="939"/>
      <c r="BC55" s="939"/>
      <c r="BD55" s="939"/>
      <c r="BE55" s="939"/>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64"/>
      <c r="DX55" s="865"/>
      <c r="DY55" s="865"/>
      <c r="DZ55" s="865"/>
      <c r="EA55" s="866"/>
    </row>
    <row r="56" spans="2:131" ht="22.5" customHeight="1" x14ac:dyDescent="0.15">
      <c r="B56" s="184">
        <v>29</v>
      </c>
      <c r="C56" s="928"/>
      <c r="D56" s="929"/>
      <c r="E56" s="929"/>
      <c r="F56" s="929"/>
      <c r="G56" s="929"/>
      <c r="H56" s="929"/>
      <c r="I56" s="929"/>
      <c r="J56" s="929"/>
      <c r="K56" s="929"/>
      <c r="L56" s="929"/>
      <c r="M56" s="929"/>
      <c r="N56" s="929"/>
      <c r="O56" s="929"/>
      <c r="P56" s="929"/>
      <c r="Q56" s="930"/>
      <c r="R56" s="922"/>
      <c r="S56" s="923"/>
      <c r="T56" s="923"/>
      <c r="U56" s="923"/>
      <c r="V56" s="923"/>
      <c r="W56" s="923"/>
      <c r="X56" s="923"/>
      <c r="Y56" s="923"/>
      <c r="Z56" s="923"/>
      <c r="AA56" s="923"/>
      <c r="AB56" s="923"/>
      <c r="AC56" s="923"/>
      <c r="AD56" s="923"/>
      <c r="AE56" s="923"/>
      <c r="AF56" s="941"/>
      <c r="AG56" s="942"/>
      <c r="AH56" s="923"/>
      <c r="AI56" s="923"/>
      <c r="AJ56" s="923"/>
      <c r="AK56" s="943"/>
      <c r="AL56" s="944"/>
      <c r="AM56" s="885"/>
      <c r="AN56" s="885"/>
      <c r="AO56" s="885"/>
      <c r="AP56" s="885"/>
      <c r="AQ56" s="885"/>
      <c r="AR56" s="885"/>
      <c r="AS56" s="885"/>
      <c r="AT56" s="885"/>
      <c r="AU56" s="885"/>
      <c r="AV56" s="885"/>
      <c r="AW56" s="885"/>
      <c r="AX56" s="885"/>
      <c r="AY56" s="885"/>
      <c r="AZ56" s="885"/>
      <c r="BA56" s="939"/>
      <c r="BB56" s="939"/>
      <c r="BC56" s="939"/>
      <c r="BD56" s="939"/>
      <c r="BE56" s="939"/>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64"/>
      <c r="DX56" s="865"/>
      <c r="DY56" s="865"/>
      <c r="DZ56" s="865"/>
      <c r="EA56" s="866"/>
    </row>
    <row r="57" spans="2:131" ht="22.5" customHeight="1" x14ac:dyDescent="0.15">
      <c r="B57" s="184">
        <v>30</v>
      </c>
      <c r="C57" s="928"/>
      <c r="D57" s="929"/>
      <c r="E57" s="929"/>
      <c r="F57" s="929"/>
      <c r="G57" s="929"/>
      <c r="H57" s="929"/>
      <c r="I57" s="929"/>
      <c r="J57" s="929"/>
      <c r="K57" s="929"/>
      <c r="L57" s="929"/>
      <c r="M57" s="929"/>
      <c r="N57" s="929"/>
      <c r="O57" s="929"/>
      <c r="P57" s="929"/>
      <c r="Q57" s="930"/>
      <c r="R57" s="922"/>
      <c r="S57" s="923"/>
      <c r="T57" s="923"/>
      <c r="U57" s="923"/>
      <c r="V57" s="923"/>
      <c r="W57" s="923"/>
      <c r="X57" s="923"/>
      <c r="Y57" s="923"/>
      <c r="Z57" s="923"/>
      <c r="AA57" s="923"/>
      <c r="AB57" s="923"/>
      <c r="AC57" s="923"/>
      <c r="AD57" s="923"/>
      <c r="AE57" s="923"/>
      <c r="AF57" s="941"/>
      <c r="AG57" s="942"/>
      <c r="AH57" s="923"/>
      <c r="AI57" s="923"/>
      <c r="AJ57" s="923"/>
      <c r="AK57" s="943"/>
      <c r="AL57" s="944"/>
      <c r="AM57" s="885"/>
      <c r="AN57" s="885"/>
      <c r="AO57" s="885"/>
      <c r="AP57" s="885"/>
      <c r="AQ57" s="885"/>
      <c r="AR57" s="885"/>
      <c r="AS57" s="885"/>
      <c r="AT57" s="885"/>
      <c r="AU57" s="885"/>
      <c r="AV57" s="885"/>
      <c r="AW57" s="885"/>
      <c r="AX57" s="885"/>
      <c r="AY57" s="885"/>
      <c r="AZ57" s="885"/>
      <c r="BA57" s="939"/>
      <c r="BB57" s="939"/>
      <c r="BC57" s="939"/>
      <c r="BD57" s="939"/>
      <c r="BE57" s="939"/>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64"/>
      <c r="DX57" s="865"/>
      <c r="DY57" s="865"/>
      <c r="DZ57" s="865"/>
      <c r="EA57" s="866"/>
    </row>
    <row r="58" spans="2:131" ht="22.5" customHeight="1" x14ac:dyDescent="0.15">
      <c r="B58" s="184">
        <v>31</v>
      </c>
      <c r="C58" s="928"/>
      <c r="D58" s="929"/>
      <c r="E58" s="929"/>
      <c r="F58" s="929"/>
      <c r="G58" s="929"/>
      <c r="H58" s="929"/>
      <c r="I58" s="929"/>
      <c r="J58" s="929"/>
      <c r="K58" s="929"/>
      <c r="L58" s="929"/>
      <c r="M58" s="929"/>
      <c r="N58" s="929"/>
      <c r="O58" s="929"/>
      <c r="P58" s="929"/>
      <c r="Q58" s="930"/>
      <c r="R58" s="922"/>
      <c r="S58" s="923"/>
      <c r="T58" s="923"/>
      <c r="U58" s="923"/>
      <c r="V58" s="923"/>
      <c r="W58" s="923"/>
      <c r="X58" s="923"/>
      <c r="Y58" s="923"/>
      <c r="Z58" s="923"/>
      <c r="AA58" s="923"/>
      <c r="AB58" s="923"/>
      <c r="AC58" s="923"/>
      <c r="AD58" s="923"/>
      <c r="AE58" s="923"/>
      <c r="AF58" s="941"/>
      <c r="AG58" s="942"/>
      <c r="AH58" s="923"/>
      <c r="AI58" s="923"/>
      <c r="AJ58" s="923"/>
      <c r="AK58" s="943"/>
      <c r="AL58" s="944"/>
      <c r="AM58" s="885"/>
      <c r="AN58" s="885"/>
      <c r="AO58" s="885"/>
      <c r="AP58" s="885"/>
      <c r="AQ58" s="885"/>
      <c r="AR58" s="885"/>
      <c r="AS58" s="885"/>
      <c r="AT58" s="885"/>
      <c r="AU58" s="885"/>
      <c r="AV58" s="885"/>
      <c r="AW58" s="885"/>
      <c r="AX58" s="885"/>
      <c r="AY58" s="885"/>
      <c r="AZ58" s="885"/>
      <c r="BA58" s="939"/>
      <c r="BB58" s="939"/>
      <c r="BC58" s="939"/>
      <c r="BD58" s="939"/>
      <c r="BE58" s="939"/>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64"/>
      <c r="DX58" s="865"/>
      <c r="DY58" s="865"/>
      <c r="DZ58" s="865"/>
      <c r="EA58" s="866"/>
    </row>
    <row r="59" spans="2:131" ht="22.5" customHeight="1" x14ac:dyDescent="0.15">
      <c r="B59" s="184">
        <v>32</v>
      </c>
      <c r="C59" s="928"/>
      <c r="D59" s="929"/>
      <c r="E59" s="929"/>
      <c r="F59" s="929"/>
      <c r="G59" s="929"/>
      <c r="H59" s="929"/>
      <c r="I59" s="929"/>
      <c r="J59" s="929"/>
      <c r="K59" s="929"/>
      <c r="L59" s="929"/>
      <c r="M59" s="929"/>
      <c r="N59" s="929"/>
      <c r="O59" s="929"/>
      <c r="P59" s="929"/>
      <c r="Q59" s="930"/>
      <c r="R59" s="922"/>
      <c r="S59" s="923"/>
      <c r="T59" s="923"/>
      <c r="U59" s="923"/>
      <c r="V59" s="923"/>
      <c r="W59" s="923"/>
      <c r="X59" s="923"/>
      <c r="Y59" s="923"/>
      <c r="Z59" s="923"/>
      <c r="AA59" s="923"/>
      <c r="AB59" s="923"/>
      <c r="AC59" s="923"/>
      <c r="AD59" s="923"/>
      <c r="AE59" s="923"/>
      <c r="AF59" s="941"/>
      <c r="AG59" s="942"/>
      <c r="AH59" s="923"/>
      <c r="AI59" s="923"/>
      <c r="AJ59" s="923"/>
      <c r="AK59" s="943"/>
      <c r="AL59" s="944"/>
      <c r="AM59" s="885"/>
      <c r="AN59" s="885"/>
      <c r="AO59" s="885"/>
      <c r="AP59" s="885"/>
      <c r="AQ59" s="885"/>
      <c r="AR59" s="885"/>
      <c r="AS59" s="885"/>
      <c r="AT59" s="885"/>
      <c r="AU59" s="885"/>
      <c r="AV59" s="885"/>
      <c r="AW59" s="885"/>
      <c r="AX59" s="885"/>
      <c r="AY59" s="885"/>
      <c r="AZ59" s="885"/>
      <c r="BA59" s="939"/>
      <c r="BB59" s="939"/>
      <c r="BC59" s="939"/>
      <c r="BD59" s="939"/>
      <c r="BE59" s="939"/>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64"/>
      <c r="DX59" s="865"/>
      <c r="DY59" s="865"/>
      <c r="DZ59" s="865"/>
      <c r="EA59" s="866"/>
    </row>
    <row r="60" spans="2:131" ht="22.5" customHeight="1" x14ac:dyDescent="0.15">
      <c r="B60" s="184">
        <v>33</v>
      </c>
      <c r="C60" s="928"/>
      <c r="D60" s="929"/>
      <c r="E60" s="929"/>
      <c r="F60" s="929"/>
      <c r="G60" s="929"/>
      <c r="H60" s="929"/>
      <c r="I60" s="929"/>
      <c r="J60" s="929"/>
      <c r="K60" s="929"/>
      <c r="L60" s="929"/>
      <c r="M60" s="929"/>
      <c r="N60" s="929"/>
      <c r="O60" s="929"/>
      <c r="P60" s="929"/>
      <c r="Q60" s="930"/>
      <c r="R60" s="922"/>
      <c r="S60" s="923"/>
      <c r="T60" s="923"/>
      <c r="U60" s="923"/>
      <c r="V60" s="923"/>
      <c r="W60" s="923"/>
      <c r="X60" s="923"/>
      <c r="Y60" s="923"/>
      <c r="Z60" s="923"/>
      <c r="AA60" s="923"/>
      <c r="AB60" s="923"/>
      <c r="AC60" s="923"/>
      <c r="AD60" s="923"/>
      <c r="AE60" s="923"/>
      <c r="AF60" s="941"/>
      <c r="AG60" s="942"/>
      <c r="AH60" s="923"/>
      <c r="AI60" s="923"/>
      <c r="AJ60" s="923"/>
      <c r="AK60" s="943"/>
      <c r="AL60" s="944"/>
      <c r="AM60" s="885"/>
      <c r="AN60" s="885"/>
      <c r="AO60" s="885"/>
      <c r="AP60" s="885"/>
      <c r="AQ60" s="885"/>
      <c r="AR60" s="885"/>
      <c r="AS60" s="885"/>
      <c r="AT60" s="885"/>
      <c r="AU60" s="885"/>
      <c r="AV60" s="885"/>
      <c r="AW60" s="885"/>
      <c r="AX60" s="885"/>
      <c r="AY60" s="885"/>
      <c r="AZ60" s="885"/>
      <c r="BA60" s="939"/>
      <c r="BB60" s="939"/>
      <c r="BC60" s="939"/>
      <c r="BD60" s="939"/>
      <c r="BE60" s="939"/>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64"/>
      <c r="DX60" s="865"/>
      <c r="DY60" s="865"/>
      <c r="DZ60" s="865"/>
      <c r="EA60" s="866"/>
    </row>
    <row r="61" spans="2:131" ht="22.5" customHeight="1" x14ac:dyDescent="0.15">
      <c r="B61" s="184">
        <v>34</v>
      </c>
      <c r="C61" s="928"/>
      <c r="D61" s="929"/>
      <c r="E61" s="929"/>
      <c r="F61" s="929"/>
      <c r="G61" s="929"/>
      <c r="H61" s="929"/>
      <c r="I61" s="929"/>
      <c r="J61" s="929"/>
      <c r="K61" s="929"/>
      <c r="L61" s="929"/>
      <c r="M61" s="929"/>
      <c r="N61" s="929"/>
      <c r="O61" s="929"/>
      <c r="P61" s="929"/>
      <c r="Q61" s="930"/>
      <c r="R61" s="922"/>
      <c r="S61" s="923"/>
      <c r="T61" s="923"/>
      <c r="U61" s="923"/>
      <c r="V61" s="923"/>
      <c r="W61" s="923"/>
      <c r="X61" s="923"/>
      <c r="Y61" s="923"/>
      <c r="Z61" s="923"/>
      <c r="AA61" s="923"/>
      <c r="AB61" s="923"/>
      <c r="AC61" s="923"/>
      <c r="AD61" s="923"/>
      <c r="AE61" s="923"/>
      <c r="AF61" s="941"/>
      <c r="AG61" s="942"/>
      <c r="AH61" s="923"/>
      <c r="AI61" s="923"/>
      <c r="AJ61" s="923"/>
      <c r="AK61" s="943"/>
      <c r="AL61" s="944"/>
      <c r="AM61" s="885"/>
      <c r="AN61" s="885"/>
      <c r="AO61" s="885"/>
      <c r="AP61" s="885"/>
      <c r="AQ61" s="885"/>
      <c r="AR61" s="885"/>
      <c r="AS61" s="885"/>
      <c r="AT61" s="885"/>
      <c r="AU61" s="885"/>
      <c r="AV61" s="885"/>
      <c r="AW61" s="885"/>
      <c r="AX61" s="885"/>
      <c r="AY61" s="885"/>
      <c r="AZ61" s="885"/>
      <c r="BA61" s="939"/>
      <c r="BB61" s="939"/>
      <c r="BC61" s="939"/>
      <c r="BD61" s="939"/>
      <c r="BE61" s="939"/>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64"/>
      <c r="DX61" s="865"/>
      <c r="DY61" s="865"/>
      <c r="DZ61" s="865"/>
      <c r="EA61" s="866"/>
    </row>
    <row r="62" spans="2:131" ht="22.5" customHeight="1" x14ac:dyDescent="0.15">
      <c r="B62" s="184">
        <v>35</v>
      </c>
      <c r="C62" s="928"/>
      <c r="D62" s="929"/>
      <c r="E62" s="929"/>
      <c r="F62" s="929"/>
      <c r="G62" s="929"/>
      <c r="H62" s="929"/>
      <c r="I62" s="929"/>
      <c r="J62" s="929"/>
      <c r="K62" s="929"/>
      <c r="L62" s="929"/>
      <c r="M62" s="929"/>
      <c r="N62" s="929"/>
      <c r="O62" s="929"/>
      <c r="P62" s="929"/>
      <c r="Q62" s="930"/>
      <c r="R62" s="922"/>
      <c r="S62" s="923"/>
      <c r="T62" s="923"/>
      <c r="U62" s="923"/>
      <c r="V62" s="923"/>
      <c r="W62" s="923"/>
      <c r="X62" s="923"/>
      <c r="Y62" s="923"/>
      <c r="Z62" s="923"/>
      <c r="AA62" s="923"/>
      <c r="AB62" s="923"/>
      <c r="AC62" s="923"/>
      <c r="AD62" s="923"/>
      <c r="AE62" s="923"/>
      <c r="AF62" s="941"/>
      <c r="AG62" s="942"/>
      <c r="AH62" s="923"/>
      <c r="AI62" s="923"/>
      <c r="AJ62" s="923"/>
      <c r="AK62" s="943"/>
      <c r="AL62" s="944"/>
      <c r="AM62" s="885"/>
      <c r="AN62" s="885"/>
      <c r="AO62" s="885"/>
      <c r="AP62" s="885"/>
      <c r="AQ62" s="885"/>
      <c r="AR62" s="885"/>
      <c r="AS62" s="885"/>
      <c r="AT62" s="885"/>
      <c r="AU62" s="885"/>
      <c r="AV62" s="885"/>
      <c r="AW62" s="885"/>
      <c r="AX62" s="885"/>
      <c r="AY62" s="885"/>
      <c r="AZ62" s="885"/>
      <c r="BA62" s="939"/>
      <c r="BB62" s="939"/>
      <c r="BC62" s="939"/>
      <c r="BD62" s="939"/>
      <c r="BE62" s="939"/>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64"/>
      <c r="DX62" s="865"/>
      <c r="DY62" s="865"/>
      <c r="DZ62" s="865"/>
      <c r="EA62" s="866"/>
    </row>
    <row r="63" spans="2:131" ht="22.5" customHeight="1" x14ac:dyDescent="0.15">
      <c r="B63" s="184">
        <v>36</v>
      </c>
      <c r="C63" s="928"/>
      <c r="D63" s="929"/>
      <c r="E63" s="929"/>
      <c r="F63" s="929"/>
      <c r="G63" s="929"/>
      <c r="H63" s="929"/>
      <c r="I63" s="929"/>
      <c r="J63" s="929"/>
      <c r="K63" s="929"/>
      <c r="L63" s="929"/>
      <c r="M63" s="929"/>
      <c r="N63" s="929"/>
      <c r="O63" s="929"/>
      <c r="P63" s="929"/>
      <c r="Q63" s="930"/>
      <c r="R63" s="922"/>
      <c r="S63" s="923"/>
      <c r="T63" s="923"/>
      <c r="U63" s="923"/>
      <c r="V63" s="923"/>
      <c r="W63" s="923"/>
      <c r="X63" s="923"/>
      <c r="Y63" s="923"/>
      <c r="Z63" s="923"/>
      <c r="AA63" s="923"/>
      <c r="AB63" s="923"/>
      <c r="AC63" s="923"/>
      <c r="AD63" s="923"/>
      <c r="AE63" s="923"/>
      <c r="AF63" s="941"/>
      <c r="AG63" s="942"/>
      <c r="AH63" s="923"/>
      <c r="AI63" s="923"/>
      <c r="AJ63" s="923"/>
      <c r="AK63" s="943"/>
      <c r="AL63" s="944"/>
      <c r="AM63" s="885"/>
      <c r="AN63" s="885"/>
      <c r="AO63" s="885"/>
      <c r="AP63" s="885"/>
      <c r="AQ63" s="885"/>
      <c r="AR63" s="885"/>
      <c r="AS63" s="885"/>
      <c r="AT63" s="885"/>
      <c r="AU63" s="885"/>
      <c r="AV63" s="885"/>
      <c r="AW63" s="885"/>
      <c r="AX63" s="885"/>
      <c r="AY63" s="885"/>
      <c r="AZ63" s="885"/>
      <c r="BA63" s="939"/>
      <c r="BB63" s="939"/>
      <c r="BC63" s="939"/>
      <c r="BD63" s="939"/>
      <c r="BE63" s="939"/>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64"/>
      <c r="DX63" s="865"/>
      <c r="DY63" s="865"/>
      <c r="DZ63" s="865"/>
      <c r="EA63" s="866"/>
    </row>
    <row r="64" spans="2:131" ht="22.5" customHeight="1" x14ac:dyDescent="0.15">
      <c r="B64" s="184">
        <v>37</v>
      </c>
      <c r="C64" s="928"/>
      <c r="D64" s="929"/>
      <c r="E64" s="929"/>
      <c r="F64" s="929"/>
      <c r="G64" s="929"/>
      <c r="H64" s="929"/>
      <c r="I64" s="929"/>
      <c r="J64" s="929"/>
      <c r="K64" s="929"/>
      <c r="L64" s="929"/>
      <c r="M64" s="929"/>
      <c r="N64" s="929"/>
      <c r="O64" s="929"/>
      <c r="P64" s="929"/>
      <c r="Q64" s="930"/>
      <c r="R64" s="922"/>
      <c r="S64" s="923"/>
      <c r="T64" s="923"/>
      <c r="U64" s="923"/>
      <c r="V64" s="923"/>
      <c r="W64" s="923"/>
      <c r="X64" s="923"/>
      <c r="Y64" s="923"/>
      <c r="Z64" s="923"/>
      <c r="AA64" s="923"/>
      <c r="AB64" s="923"/>
      <c r="AC64" s="923"/>
      <c r="AD64" s="923"/>
      <c r="AE64" s="923"/>
      <c r="AF64" s="941"/>
      <c r="AG64" s="942"/>
      <c r="AH64" s="923"/>
      <c r="AI64" s="923"/>
      <c r="AJ64" s="923"/>
      <c r="AK64" s="943"/>
      <c r="AL64" s="944"/>
      <c r="AM64" s="885"/>
      <c r="AN64" s="885"/>
      <c r="AO64" s="885"/>
      <c r="AP64" s="885"/>
      <c r="AQ64" s="885"/>
      <c r="AR64" s="885"/>
      <c r="AS64" s="885"/>
      <c r="AT64" s="885"/>
      <c r="AU64" s="885"/>
      <c r="AV64" s="885"/>
      <c r="AW64" s="885"/>
      <c r="AX64" s="885"/>
      <c r="AY64" s="885"/>
      <c r="AZ64" s="885"/>
      <c r="BA64" s="939"/>
      <c r="BB64" s="939"/>
      <c r="BC64" s="939"/>
      <c r="BD64" s="939"/>
      <c r="BE64" s="939"/>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64"/>
      <c r="DX64" s="865"/>
      <c r="DY64" s="865"/>
      <c r="DZ64" s="865"/>
      <c r="EA64" s="866"/>
    </row>
    <row r="65" spans="2:131" ht="22.5" customHeight="1" x14ac:dyDescent="0.15">
      <c r="B65" s="184">
        <v>38</v>
      </c>
      <c r="C65" s="928"/>
      <c r="D65" s="929"/>
      <c r="E65" s="929"/>
      <c r="F65" s="929"/>
      <c r="G65" s="929"/>
      <c r="H65" s="929"/>
      <c r="I65" s="929"/>
      <c r="J65" s="929"/>
      <c r="K65" s="929"/>
      <c r="L65" s="929"/>
      <c r="M65" s="929"/>
      <c r="N65" s="929"/>
      <c r="O65" s="929"/>
      <c r="P65" s="929"/>
      <c r="Q65" s="930"/>
      <c r="R65" s="922"/>
      <c r="S65" s="923"/>
      <c r="T65" s="923"/>
      <c r="U65" s="923"/>
      <c r="V65" s="923"/>
      <c r="W65" s="923"/>
      <c r="X65" s="923"/>
      <c r="Y65" s="923"/>
      <c r="Z65" s="923"/>
      <c r="AA65" s="923"/>
      <c r="AB65" s="923"/>
      <c r="AC65" s="923"/>
      <c r="AD65" s="923"/>
      <c r="AE65" s="923"/>
      <c r="AF65" s="941"/>
      <c r="AG65" s="942"/>
      <c r="AH65" s="923"/>
      <c r="AI65" s="923"/>
      <c r="AJ65" s="923"/>
      <c r="AK65" s="943"/>
      <c r="AL65" s="944"/>
      <c r="AM65" s="885"/>
      <c r="AN65" s="885"/>
      <c r="AO65" s="885"/>
      <c r="AP65" s="885"/>
      <c r="AQ65" s="885"/>
      <c r="AR65" s="885"/>
      <c r="AS65" s="885"/>
      <c r="AT65" s="885"/>
      <c r="AU65" s="885"/>
      <c r="AV65" s="885"/>
      <c r="AW65" s="885"/>
      <c r="AX65" s="885"/>
      <c r="AY65" s="885"/>
      <c r="AZ65" s="885"/>
      <c r="BA65" s="939"/>
      <c r="BB65" s="939"/>
      <c r="BC65" s="939"/>
      <c r="BD65" s="939"/>
      <c r="BE65" s="939"/>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64"/>
      <c r="DX65" s="865"/>
      <c r="DY65" s="865"/>
      <c r="DZ65" s="865"/>
      <c r="EA65" s="866"/>
    </row>
    <row r="66" spans="2:131" ht="22.5" customHeight="1" x14ac:dyDescent="0.15">
      <c r="B66" s="184">
        <v>39</v>
      </c>
      <c r="C66" s="928"/>
      <c r="D66" s="929"/>
      <c r="E66" s="929"/>
      <c r="F66" s="929"/>
      <c r="G66" s="929"/>
      <c r="H66" s="929"/>
      <c r="I66" s="929"/>
      <c r="J66" s="929"/>
      <c r="K66" s="929"/>
      <c r="L66" s="929"/>
      <c r="M66" s="929"/>
      <c r="N66" s="929"/>
      <c r="O66" s="929"/>
      <c r="P66" s="929"/>
      <c r="Q66" s="930"/>
      <c r="R66" s="922"/>
      <c r="S66" s="923"/>
      <c r="T66" s="923"/>
      <c r="U66" s="923"/>
      <c r="V66" s="923"/>
      <c r="W66" s="923"/>
      <c r="X66" s="923"/>
      <c r="Y66" s="923"/>
      <c r="Z66" s="923"/>
      <c r="AA66" s="923"/>
      <c r="AB66" s="923"/>
      <c r="AC66" s="923"/>
      <c r="AD66" s="923"/>
      <c r="AE66" s="923"/>
      <c r="AF66" s="941"/>
      <c r="AG66" s="942"/>
      <c r="AH66" s="923"/>
      <c r="AI66" s="923"/>
      <c r="AJ66" s="923"/>
      <c r="AK66" s="943"/>
      <c r="AL66" s="944"/>
      <c r="AM66" s="885"/>
      <c r="AN66" s="885"/>
      <c r="AO66" s="885"/>
      <c r="AP66" s="885"/>
      <c r="AQ66" s="885"/>
      <c r="AR66" s="885"/>
      <c r="AS66" s="885"/>
      <c r="AT66" s="885"/>
      <c r="AU66" s="885"/>
      <c r="AV66" s="885"/>
      <c r="AW66" s="885"/>
      <c r="AX66" s="885"/>
      <c r="AY66" s="885"/>
      <c r="AZ66" s="885"/>
      <c r="BA66" s="939"/>
      <c r="BB66" s="939"/>
      <c r="BC66" s="939"/>
      <c r="BD66" s="939"/>
      <c r="BE66" s="939"/>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64"/>
      <c r="DX66" s="865"/>
      <c r="DY66" s="865"/>
      <c r="DZ66" s="865"/>
      <c r="EA66" s="866"/>
    </row>
    <row r="67" spans="2:131" ht="22.5" customHeight="1" x14ac:dyDescent="0.15">
      <c r="B67" s="184">
        <v>40</v>
      </c>
      <c r="C67" s="928"/>
      <c r="D67" s="929"/>
      <c r="E67" s="929"/>
      <c r="F67" s="929"/>
      <c r="G67" s="929"/>
      <c r="H67" s="929"/>
      <c r="I67" s="929"/>
      <c r="J67" s="929"/>
      <c r="K67" s="929"/>
      <c r="L67" s="929"/>
      <c r="M67" s="929"/>
      <c r="N67" s="929"/>
      <c r="O67" s="929"/>
      <c r="P67" s="929"/>
      <c r="Q67" s="930"/>
      <c r="R67" s="922"/>
      <c r="S67" s="923"/>
      <c r="T67" s="923"/>
      <c r="U67" s="923"/>
      <c r="V67" s="923"/>
      <c r="W67" s="923"/>
      <c r="X67" s="923"/>
      <c r="Y67" s="923"/>
      <c r="Z67" s="923"/>
      <c r="AA67" s="923"/>
      <c r="AB67" s="923"/>
      <c r="AC67" s="923"/>
      <c r="AD67" s="923"/>
      <c r="AE67" s="923"/>
      <c r="AF67" s="941"/>
      <c r="AG67" s="942"/>
      <c r="AH67" s="923"/>
      <c r="AI67" s="923"/>
      <c r="AJ67" s="923"/>
      <c r="AK67" s="943"/>
      <c r="AL67" s="944"/>
      <c r="AM67" s="885"/>
      <c r="AN67" s="885"/>
      <c r="AO67" s="885"/>
      <c r="AP67" s="885"/>
      <c r="AQ67" s="885"/>
      <c r="AR67" s="885"/>
      <c r="AS67" s="885"/>
      <c r="AT67" s="885"/>
      <c r="AU67" s="885"/>
      <c r="AV67" s="885"/>
      <c r="AW67" s="885"/>
      <c r="AX67" s="885"/>
      <c r="AY67" s="885"/>
      <c r="AZ67" s="885"/>
      <c r="BA67" s="939"/>
      <c r="BB67" s="939"/>
      <c r="BC67" s="939"/>
      <c r="BD67" s="939"/>
      <c r="BE67" s="939"/>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64"/>
      <c r="DX67" s="865"/>
      <c r="DY67" s="865"/>
      <c r="DZ67" s="865"/>
      <c r="EA67" s="866"/>
    </row>
    <row r="68" spans="2:131" ht="22.5" customHeight="1" x14ac:dyDescent="0.15">
      <c r="B68" s="184">
        <v>41</v>
      </c>
      <c r="C68" s="928"/>
      <c r="D68" s="929"/>
      <c r="E68" s="929"/>
      <c r="F68" s="929"/>
      <c r="G68" s="929"/>
      <c r="H68" s="929"/>
      <c r="I68" s="929"/>
      <c r="J68" s="929"/>
      <c r="K68" s="929"/>
      <c r="L68" s="929"/>
      <c r="M68" s="929"/>
      <c r="N68" s="929"/>
      <c r="O68" s="929"/>
      <c r="P68" s="929"/>
      <c r="Q68" s="930"/>
      <c r="R68" s="922"/>
      <c r="S68" s="923"/>
      <c r="T68" s="923"/>
      <c r="U68" s="923"/>
      <c r="V68" s="923"/>
      <c r="W68" s="923"/>
      <c r="X68" s="923"/>
      <c r="Y68" s="923"/>
      <c r="Z68" s="923"/>
      <c r="AA68" s="923"/>
      <c r="AB68" s="923"/>
      <c r="AC68" s="923"/>
      <c r="AD68" s="923"/>
      <c r="AE68" s="923"/>
      <c r="AF68" s="941"/>
      <c r="AG68" s="942"/>
      <c r="AH68" s="923"/>
      <c r="AI68" s="923"/>
      <c r="AJ68" s="923"/>
      <c r="AK68" s="943"/>
      <c r="AL68" s="944"/>
      <c r="AM68" s="885"/>
      <c r="AN68" s="885"/>
      <c r="AO68" s="885"/>
      <c r="AP68" s="885"/>
      <c r="AQ68" s="885"/>
      <c r="AR68" s="885"/>
      <c r="AS68" s="885"/>
      <c r="AT68" s="885"/>
      <c r="AU68" s="885"/>
      <c r="AV68" s="885"/>
      <c r="AW68" s="885"/>
      <c r="AX68" s="885"/>
      <c r="AY68" s="885"/>
      <c r="AZ68" s="885"/>
      <c r="BA68" s="939"/>
      <c r="BB68" s="939"/>
      <c r="BC68" s="939"/>
      <c r="BD68" s="939"/>
      <c r="BE68" s="939"/>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64"/>
      <c r="DX68" s="865"/>
      <c r="DY68" s="865"/>
      <c r="DZ68" s="865"/>
      <c r="EA68" s="866"/>
    </row>
    <row r="69" spans="2:131" ht="22.5" customHeight="1" x14ac:dyDescent="0.15">
      <c r="B69" s="184">
        <v>42</v>
      </c>
      <c r="C69" s="928"/>
      <c r="D69" s="929"/>
      <c r="E69" s="929"/>
      <c r="F69" s="929"/>
      <c r="G69" s="929"/>
      <c r="H69" s="929"/>
      <c r="I69" s="929"/>
      <c r="J69" s="929"/>
      <c r="K69" s="929"/>
      <c r="L69" s="929"/>
      <c r="M69" s="929"/>
      <c r="N69" s="929"/>
      <c r="O69" s="929"/>
      <c r="P69" s="929"/>
      <c r="Q69" s="930"/>
      <c r="R69" s="922"/>
      <c r="S69" s="923"/>
      <c r="T69" s="923"/>
      <c r="U69" s="923"/>
      <c r="V69" s="923"/>
      <c r="W69" s="923"/>
      <c r="X69" s="923"/>
      <c r="Y69" s="923"/>
      <c r="Z69" s="923"/>
      <c r="AA69" s="923"/>
      <c r="AB69" s="923"/>
      <c r="AC69" s="923"/>
      <c r="AD69" s="923"/>
      <c r="AE69" s="923"/>
      <c r="AF69" s="941"/>
      <c r="AG69" s="942"/>
      <c r="AH69" s="923"/>
      <c r="AI69" s="923"/>
      <c r="AJ69" s="923"/>
      <c r="AK69" s="943"/>
      <c r="AL69" s="944"/>
      <c r="AM69" s="885"/>
      <c r="AN69" s="885"/>
      <c r="AO69" s="885"/>
      <c r="AP69" s="885"/>
      <c r="AQ69" s="885"/>
      <c r="AR69" s="885"/>
      <c r="AS69" s="885"/>
      <c r="AT69" s="885"/>
      <c r="AU69" s="885"/>
      <c r="AV69" s="885"/>
      <c r="AW69" s="885"/>
      <c r="AX69" s="885"/>
      <c r="AY69" s="885"/>
      <c r="AZ69" s="885"/>
      <c r="BA69" s="939"/>
      <c r="BB69" s="939"/>
      <c r="BC69" s="939"/>
      <c r="BD69" s="939"/>
      <c r="BE69" s="939"/>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64"/>
      <c r="DX69" s="865"/>
      <c r="DY69" s="865"/>
      <c r="DZ69" s="865"/>
      <c r="EA69" s="866"/>
    </row>
    <row r="70" spans="2:131" ht="22.5" customHeight="1" x14ac:dyDescent="0.15">
      <c r="B70" s="184">
        <v>43</v>
      </c>
      <c r="C70" s="928"/>
      <c r="D70" s="929"/>
      <c r="E70" s="929"/>
      <c r="F70" s="929"/>
      <c r="G70" s="929"/>
      <c r="H70" s="929"/>
      <c r="I70" s="929"/>
      <c r="J70" s="929"/>
      <c r="K70" s="929"/>
      <c r="L70" s="929"/>
      <c r="M70" s="929"/>
      <c r="N70" s="929"/>
      <c r="O70" s="929"/>
      <c r="P70" s="929"/>
      <c r="Q70" s="930"/>
      <c r="R70" s="922"/>
      <c r="S70" s="923"/>
      <c r="T70" s="923"/>
      <c r="U70" s="923"/>
      <c r="V70" s="923"/>
      <c r="W70" s="923"/>
      <c r="X70" s="923"/>
      <c r="Y70" s="923"/>
      <c r="Z70" s="923"/>
      <c r="AA70" s="923"/>
      <c r="AB70" s="923"/>
      <c r="AC70" s="923"/>
      <c r="AD70" s="923"/>
      <c r="AE70" s="923"/>
      <c r="AF70" s="941"/>
      <c r="AG70" s="942"/>
      <c r="AH70" s="923"/>
      <c r="AI70" s="923"/>
      <c r="AJ70" s="923"/>
      <c r="AK70" s="943"/>
      <c r="AL70" s="944"/>
      <c r="AM70" s="885"/>
      <c r="AN70" s="885"/>
      <c r="AO70" s="885"/>
      <c r="AP70" s="885"/>
      <c r="AQ70" s="885"/>
      <c r="AR70" s="885"/>
      <c r="AS70" s="885"/>
      <c r="AT70" s="885"/>
      <c r="AU70" s="885"/>
      <c r="AV70" s="885"/>
      <c r="AW70" s="885"/>
      <c r="AX70" s="885"/>
      <c r="AY70" s="885"/>
      <c r="AZ70" s="885"/>
      <c r="BA70" s="939"/>
      <c r="BB70" s="939"/>
      <c r="BC70" s="939"/>
      <c r="BD70" s="939"/>
      <c r="BE70" s="939"/>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64"/>
      <c r="DX70" s="865"/>
      <c r="DY70" s="865"/>
      <c r="DZ70" s="865"/>
      <c r="EA70" s="866"/>
    </row>
    <row r="71" spans="2:131" ht="22.5" customHeight="1" x14ac:dyDescent="0.15">
      <c r="B71" s="184">
        <v>44</v>
      </c>
      <c r="C71" s="928"/>
      <c r="D71" s="929"/>
      <c r="E71" s="929"/>
      <c r="F71" s="929"/>
      <c r="G71" s="929"/>
      <c r="H71" s="929"/>
      <c r="I71" s="929"/>
      <c r="J71" s="929"/>
      <c r="K71" s="929"/>
      <c r="L71" s="929"/>
      <c r="M71" s="929"/>
      <c r="N71" s="929"/>
      <c r="O71" s="929"/>
      <c r="P71" s="929"/>
      <c r="Q71" s="930"/>
      <c r="R71" s="922"/>
      <c r="S71" s="923"/>
      <c r="T71" s="923"/>
      <c r="U71" s="923"/>
      <c r="V71" s="923"/>
      <c r="W71" s="923"/>
      <c r="X71" s="923"/>
      <c r="Y71" s="923"/>
      <c r="Z71" s="923"/>
      <c r="AA71" s="923"/>
      <c r="AB71" s="923"/>
      <c r="AC71" s="923"/>
      <c r="AD71" s="923"/>
      <c r="AE71" s="923"/>
      <c r="AF71" s="941"/>
      <c r="AG71" s="942"/>
      <c r="AH71" s="923"/>
      <c r="AI71" s="923"/>
      <c r="AJ71" s="923"/>
      <c r="AK71" s="943"/>
      <c r="AL71" s="944"/>
      <c r="AM71" s="885"/>
      <c r="AN71" s="885"/>
      <c r="AO71" s="885"/>
      <c r="AP71" s="885"/>
      <c r="AQ71" s="885"/>
      <c r="AR71" s="885"/>
      <c r="AS71" s="885"/>
      <c r="AT71" s="885"/>
      <c r="AU71" s="885"/>
      <c r="AV71" s="885"/>
      <c r="AW71" s="885"/>
      <c r="AX71" s="885"/>
      <c r="AY71" s="885"/>
      <c r="AZ71" s="885"/>
      <c r="BA71" s="939"/>
      <c r="BB71" s="939"/>
      <c r="BC71" s="939"/>
      <c r="BD71" s="939"/>
      <c r="BE71" s="939"/>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64"/>
      <c r="DX71" s="865"/>
      <c r="DY71" s="865"/>
      <c r="DZ71" s="865"/>
      <c r="EA71" s="866"/>
    </row>
    <row r="72" spans="2:131" ht="22.5" customHeight="1" x14ac:dyDescent="0.15">
      <c r="B72" s="184">
        <v>45</v>
      </c>
      <c r="C72" s="928"/>
      <c r="D72" s="929"/>
      <c r="E72" s="929"/>
      <c r="F72" s="929"/>
      <c r="G72" s="929"/>
      <c r="H72" s="929"/>
      <c r="I72" s="929"/>
      <c r="J72" s="929"/>
      <c r="K72" s="929"/>
      <c r="L72" s="929"/>
      <c r="M72" s="929"/>
      <c r="N72" s="929"/>
      <c r="O72" s="929"/>
      <c r="P72" s="929"/>
      <c r="Q72" s="930"/>
      <c r="R72" s="922"/>
      <c r="S72" s="923"/>
      <c r="T72" s="923"/>
      <c r="U72" s="923"/>
      <c r="V72" s="923"/>
      <c r="W72" s="923"/>
      <c r="X72" s="923"/>
      <c r="Y72" s="923"/>
      <c r="Z72" s="923"/>
      <c r="AA72" s="923"/>
      <c r="AB72" s="923"/>
      <c r="AC72" s="923"/>
      <c r="AD72" s="923"/>
      <c r="AE72" s="923"/>
      <c r="AF72" s="941"/>
      <c r="AG72" s="942"/>
      <c r="AH72" s="923"/>
      <c r="AI72" s="923"/>
      <c r="AJ72" s="923"/>
      <c r="AK72" s="943"/>
      <c r="AL72" s="944"/>
      <c r="AM72" s="885"/>
      <c r="AN72" s="885"/>
      <c r="AO72" s="885"/>
      <c r="AP72" s="885"/>
      <c r="AQ72" s="885"/>
      <c r="AR72" s="885"/>
      <c r="AS72" s="885"/>
      <c r="AT72" s="885"/>
      <c r="AU72" s="885"/>
      <c r="AV72" s="885"/>
      <c r="AW72" s="885"/>
      <c r="AX72" s="885"/>
      <c r="AY72" s="885"/>
      <c r="AZ72" s="885"/>
      <c r="BA72" s="939"/>
      <c r="BB72" s="939"/>
      <c r="BC72" s="939"/>
      <c r="BD72" s="939"/>
      <c r="BE72" s="939"/>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64"/>
      <c r="DX72" s="865"/>
      <c r="DY72" s="865"/>
      <c r="DZ72" s="865"/>
      <c r="EA72" s="866"/>
    </row>
    <row r="73" spans="2:131" ht="22.5" customHeight="1" x14ac:dyDescent="0.15">
      <c r="B73" s="184">
        <v>46</v>
      </c>
      <c r="C73" s="928"/>
      <c r="D73" s="929"/>
      <c r="E73" s="929"/>
      <c r="F73" s="929"/>
      <c r="G73" s="929"/>
      <c r="H73" s="929"/>
      <c r="I73" s="929"/>
      <c r="J73" s="929"/>
      <c r="K73" s="929"/>
      <c r="L73" s="929"/>
      <c r="M73" s="929"/>
      <c r="N73" s="929"/>
      <c r="O73" s="929"/>
      <c r="P73" s="929"/>
      <c r="Q73" s="930"/>
      <c r="R73" s="922"/>
      <c r="S73" s="923"/>
      <c r="T73" s="923"/>
      <c r="U73" s="923"/>
      <c r="V73" s="923"/>
      <c r="W73" s="923"/>
      <c r="X73" s="923"/>
      <c r="Y73" s="923"/>
      <c r="Z73" s="923"/>
      <c r="AA73" s="923"/>
      <c r="AB73" s="923"/>
      <c r="AC73" s="923"/>
      <c r="AD73" s="923"/>
      <c r="AE73" s="923"/>
      <c r="AF73" s="941"/>
      <c r="AG73" s="942"/>
      <c r="AH73" s="923"/>
      <c r="AI73" s="923"/>
      <c r="AJ73" s="923"/>
      <c r="AK73" s="943"/>
      <c r="AL73" s="944"/>
      <c r="AM73" s="885"/>
      <c r="AN73" s="885"/>
      <c r="AO73" s="885"/>
      <c r="AP73" s="885"/>
      <c r="AQ73" s="885"/>
      <c r="AR73" s="885"/>
      <c r="AS73" s="885"/>
      <c r="AT73" s="885"/>
      <c r="AU73" s="885"/>
      <c r="AV73" s="885"/>
      <c r="AW73" s="885"/>
      <c r="AX73" s="885"/>
      <c r="AY73" s="885"/>
      <c r="AZ73" s="885"/>
      <c r="BA73" s="939"/>
      <c r="BB73" s="939"/>
      <c r="BC73" s="939"/>
      <c r="BD73" s="939"/>
      <c r="BE73" s="939"/>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64"/>
      <c r="DX73" s="865"/>
      <c r="DY73" s="865"/>
      <c r="DZ73" s="865"/>
      <c r="EA73" s="866"/>
    </row>
    <row r="74" spans="2:131" ht="22.5" customHeight="1" x14ac:dyDescent="0.15">
      <c r="B74" s="184">
        <v>47</v>
      </c>
      <c r="C74" s="928"/>
      <c r="D74" s="929"/>
      <c r="E74" s="929"/>
      <c r="F74" s="929"/>
      <c r="G74" s="929"/>
      <c r="H74" s="929"/>
      <c r="I74" s="929"/>
      <c r="J74" s="929"/>
      <c r="K74" s="929"/>
      <c r="L74" s="929"/>
      <c r="M74" s="929"/>
      <c r="N74" s="929"/>
      <c r="O74" s="929"/>
      <c r="P74" s="929"/>
      <c r="Q74" s="930"/>
      <c r="R74" s="922"/>
      <c r="S74" s="923"/>
      <c r="T74" s="923"/>
      <c r="U74" s="923"/>
      <c r="V74" s="923"/>
      <c r="W74" s="923"/>
      <c r="X74" s="923"/>
      <c r="Y74" s="923"/>
      <c r="Z74" s="923"/>
      <c r="AA74" s="923"/>
      <c r="AB74" s="923"/>
      <c r="AC74" s="923"/>
      <c r="AD74" s="923"/>
      <c r="AE74" s="923"/>
      <c r="AF74" s="941"/>
      <c r="AG74" s="942"/>
      <c r="AH74" s="923"/>
      <c r="AI74" s="923"/>
      <c r="AJ74" s="923"/>
      <c r="AK74" s="943"/>
      <c r="AL74" s="944"/>
      <c r="AM74" s="885"/>
      <c r="AN74" s="885"/>
      <c r="AO74" s="885"/>
      <c r="AP74" s="885"/>
      <c r="AQ74" s="885"/>
      <c r="AR74" s="885"/>
      <c r="AS74" s="885"/>
      <c r="AT74" s="885"/>
      <c r="AU74" s="885"/>
      <c r="AV74" s="885"/>
      <c r="AW74" s="885"/>
      <c r="AX74" s="885"/>
      <c r="AY74" s="885"/>
      <c r="AZ74" s="885"/>
      <c r="BA74" s="939"/>
      <c r="BB74" s="939"/>
      <c r="BC74" s="939"/>
      <c r="BD74" s="939"/>
      <c r="BE74" s="939"/>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64"/>
      <c r="DX74" s="865"/>
      <c r="DY74" s="865"/>
      <c r="DZ74" s="865"/>
      <c r="EA74" s="866"/>
    </row>
    <row r="75" spans="2:131" ht="22.5" customHeight="1" x14ac:dyDescent="0.15">
      <c r="B75" s="184">
        <v>48</v>
      </c>
      <c r="C75" s="928"/>
      <c r="D75" s="929"/>
      <c r="E75" s="929"/>
      <c r="F75" s="929"/>
      <c r="G75" s="929"/>
      <c r="H75" s="929"/>
      <c r="I75" s="929"/>
      <c r="J75" s="929"/>
      <c r="K75" s="929"/>
      <c r="L75" s="929"/>
      <c r="M75" s="929"/>
      <c r="N75" s="929"/>
      <c r="O75" s="929"/>
      <c r="P75" s="929"/>
      <c r="Q75" s="930"/>
      <c r="R75" s="922"/>
      <c r="S75" s="923"/>
      <c r="T75" s="923"/>
      <c r="U75" s="923"/>
      <c r="V75" s="923"/>
      <c r="W75" s="923"/>
      <c r="X75" s="923"/>
      <c r="Y75" s="923"/>
      <c r="Z75" s="923"/>
      <c r="AA75" s="923"/>
      <c r="AB75" s="923"/>
      <c r="AC75" s="923"/>
      <c r="AD75" s="923"/>
      <c r="AE75" s="923"/>
      <c r="AF75" s="941"/>
      <c r="AG75" s="942"/>
      <c r="AH75" s="923"/>
      <c r="AI75" s="923"/>
      <c r="AJ75" s="923"/>
      <c r="AK75" s="943"/>
      <c r="AL75" s="944"/>
      <c r="AM75" s="885"/>
      <c r="AN75" s="885"/>
      <c r="AO75" s="885"/>
      <c r="AP75" s="885"/>
      <c r="AQ75" s="885"/>
      <c r="AR75" s="885"/>
      <c r="AS75" s="885"/>
      <c r="AT75" s="885"/>
      <c r="AU75" s="885"/>
      <c r="AV75" s="885"/>
      <c r="AW75" s="885"/>
      <c r="AX75" s="885"/>
      <c r="AY75" s="885"/>
      <c r="AZ75" s="885"/>
      <c r="BA75" s="939"/>
      <c r="BB75" s="939"/>
      <c r="BC75" s="939"/>
      <c r="BD75" s="939"/>
      <c r="BE75" s="939"/>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64"/>
      <c r="DX75" s="865"/>
      <c r="DY75" s="865"/>
      <c r="DZ75" s="865"/>
      <c r="EA75" s="866"/>
    </row>
    <row r="76" spans="2:131" ht="22.5" customHeight="1" x14ac:dyDescent="0.15">
      <c r="B76" s="184">
        <v>49</v>
      </c>
      <c r="C76" s="928"/>
      <c r="D76" s="929"/>
      <c r="E76" s="929"/>
      <c r="F76" s="929"/>
      <c r="G76" s="929"/>
      <c r="H76" s="929"/>
      <c r="I76" s="929"/>
      <c r="J76" s="929"/>
      <c r="K76" s="929"/>
      <c r="L76" s="929"/>
      <c r="M76" s="929"/>
      <c r="N76" s="929"/>
      <c r="O76" s="929"/>
      <c r="P76" s="929"/>
      <c r="Q76" s="930"/>
      <c r="R76" s="922"/>
      <c r="S76" s="923"/>
      <c r="T76" s="923"/>
      <c r="U76" s="923"/>
      <c r="V76" s="923"/>
      <c r="W76" s="923"/>
      <c r="X76" s="923"/>
      <c r="Y76" s="923"/>
      <c r="Z76" s="923"/>
      <c r="AA76" s="923"/>
      <c r="AB76" s="923"/>
      <c r="AC76" s="923"/>
      <c r="AD76" s="923"/>
      <c r="AE76" s="923"/>
      <c r="AF76" s="941"/>
      <c r="AG76" s="942"/>
      <c r="AH76" s="923"/>
      <c r="AI76" s="923"/>
      <c r="AJ76" s="923"/>
      <c r="AK76" s="943"/>
      <c r="AL76" s="944"/>
      <c r="AM76" s="885"/>
      <c r="AN76" s="885"/>
      <c r="AO76" s="885"/>
      <c r="AP76" s="885"/>
      <c r="AQ76" s="885"/>
      <c r="AR76" s="885"/>
      <c r="AS76" s="885"/>
      <c r="AT76" s="885"/>
      <c r="AU76" s="885"/>
      <c r="AV76" s="885"/>
      <c r="AW76" s="885"/>
      <c r="AX76" s="885"/>
      <c r="AY76" s="885"/>
      <c r="AZ76" s="885"/>
      <c r="BA76" s="939"/>
      <c r="BB76" s="939"/>
      <c r="BC76" s="939"/>
      <c r="BD76" s="939"/>
      <c r="BE76" s="939"/>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64"/>
      <c r="DX76" s="865"/>
      <c r="DY76" s="865"/>
      <c r="DZ76" s="865"/>
      <c r="EA76" s="866"/>
    </row>
    <row r="77" spans="2:131" ht="22.5" customHeight="1" thickBot="1" x14ac:dyDescent="0.2">
      <c r="B77" s="184">
        <v>50</v>
      </c>
      <c r="C77" s="928"/>
      <c r="D77" s="929"/>
      <c r="E77" s="929"/>
      <c r="F77" s="929"/>
      <c r="G77" s="929"/>
      <c r="H77" s="929"/>
      <c r="I77" s="929"/>
      <c r="J77" s="929"/>
      <c r="K77" s="929"/>
      <c r="L77" s="929"/>
      <c r="M77" s="929"/>
      <c r="N77" s="929"/>
      <c r="O77" s="929"/>
      <c r="P77" s="929"/>
      <c r="Q77" s="930"/>
      <c r="R77" s="922"/>
      <c r="S77" s="923"/>
      <c r="T77" s="923"/>
      <c r="U77" s="923"/>
      <c r="V77" s="923"/>
      <c r="W77" s="923"/>
      <c r="X77" s="923"/>
      <c r="Y77" s="923"/>
      <c r="Z77" s="923"/>
      <c r="AA77" s="923"/>
      <c r="AB77" s="923"/>
      <c r="AC77" s="923"/>
      <c r="AD77" s="923"/>
      <c r="AE77" s="923"/>
      <c r="AF77" s="941"/>
      <c r="AG77" s="942"/>
      <c r="AH77" s="923"/>
      <c r="AI77" s="923"/>
      <c r="AJ77" s="923"/>
      <c r="AK77" s="943"/>
      <c r="AL77" s="944"/>
      <c r="AM77" s="885"/>
      <c r="AN77" s="885"/>
      <c r="AO77" s="885"/>
      <c r="AP77" s="885"/>
      <c r="AQ77" s="885"/>
      <c r="AR77" s="885"/>
      <c r="AS77" s="885"/>
      <c r="AT77" s="885"/>
      <c r="AU77" s="885"/>
      <c r="AV77" s="885"/>
      <c r="AW77" s="885"/>
      <c r="AX77" s="885"/>
      <c r="AY77" s="885"/>
      <c r="AZ77" s="885"/>
      <c r="BA77" s="939"/>
      <c r="BB77" s="939"/>
      <c r="BC77" s="939"/>
      <c r="BD77" s="939"/>
      <c r="BE77" s="939"/>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64"/>
      <c r="DX77" s="865"/>
      <c r="DY77" s="865"/>
      <c r="DZ77" s="865"/>
      <c r="EA77" s="866"/>
    </row>
    <row r="78" spans="2:131" ht="22.5" customHeight="1" x14ac:dyDescent="0.15">
      <c r="B78" s="188">
        <v>51</v>
      </c>
      <c r="C78" s="935"/>
      <c r="D78" s="936"/>
      <c r="E78" s="936"/>
      <c r="F78" s="936"/>
      <c r="G78" s="936"/>
      <c r="H78" s="936"/>
      <c r="I78" s="936"/>
      <c r="J78" s="936"/>
      <c r="K78" s="936"/>
      <c r="L78" s="936"/>
      <c r="M78" s="936"/>
      <c r="N78" s="936"/>
      <c r="O78" s="936"/>
      <c r="P78" s="936"/>
      <c r="Q78" s="937"/>
      <c r="R78" s="938"/>
      <c r="S78" s="932"/>
      <c r="T78" s="932"/>
      <c r="U78" s="932"/>
      <c r="V78" s="932"/>
      <c r="W78" s="932"/>
      <c r="X78" s="932"/>
      <c r="Y78" s="932"/>
      <c r="Z78" s="932"/>
      <c r="AA78" s="932"/>
      <c r="AB78" s="932"/>
      <c r="AC78" s="932"/>
      <c r="AD78" s="932"/>
      <c r="AE78" s="932"/>
      <c r="AF78" s="940"/>
      <c r="AG78" s="931"/>
      <c r="AH78" s="932"/>
      <c r="AI78" s="932"/>
      <c r="AJ78" s="932"/>
      <c r="AK78" s="933"/>
      <c r="AL78" s="924"/>
      <c r="AM78" s="849"/>
      <c r="AN78" s="849"/>
      <c r="AO78" s="849"/>
      <c r="AP78" s="849"/>
      <c r="AQ78" s="849"/>
      <c r="AR78" s="849"/>
      <c r="AS78" s="849"/>
      <c r="AT78" s="849"/>
      <c r="AU78" s="849"/>
      <c r="AV78" s="849"/>
      <c r="AW78" s="849"/>
      <c r="AX78" s="849"/>
      <c r="AY78" s="849"/>
      <c r="AZ78" s="849"/>
      <c r="BA78" s="934"/>
      <c r="BB78" s="934"/>
      <c r="BC78" s="934"/>
      <c r="BD78" s="934"/>
      <c r="BE78" s="934"/>
      <c r="BF78" s="876"/>
      <c r="BG78" s="876"/>
      <c r="BH78" s="876"/>
      <c r="BI78" s="876"/>
      <c r="BJ78" s="877"/>
      <c r="BK78" s="925" t="s">
        <v>467</v>
      </c>
      <c r="BL78" s="926"/>
      <c r="BM78" s="926"/>
      <c r="BN78" s="926"/>
      <c r="BO78" s="927"/>
      <c r="BR78" s="184">
        <v>72</v>
      </c>
      <c r="BS78" s="185"/>
      <c r="BT78" s="867"/>
      <c r="BU78" s="868"/>
      <c r="BV78" s="868"/>
      <c r="BW78" s="868"/>
      <c r="BX78" s="868"/>
      <c r="BY78" s="868"/>
      <c r="BZ78" s="868"/>
      <c r="CA78" s="868"/>
      <c r="CB78" s="868"/>
      <c r="CC78" s="868"/>
      <c r="CD78" s="868"/>
      <c r="CE78" s="868"/>
      <c r="CF78" s="868"/>
      <c r="CG78" s="868"/>
      <c r="CH78" s="869"/>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64"/>
      <c r="DX78" s="865"/>
      <c r="DY78" s="865"/>
      <c r="DZ78" s="865"/>
      <c r="EA78" s="866"/>
    </row>
    <row r="79" spans="2:131" ht="22.5" customHeight="1" thickBot="1" x14ac:dyDescent="0.2">
      <c r="B79" s="186" t="s">
        <v>444</v>
      </c>
      <c r="C79" s="984" t="s">
        <v>468</v>
      </c>
      <c r="D79" s="985"/>
      <c r="E79" s="985"/>
      <c r="F79" s="985"/>
      <c r="G79" s="985"/>
      <c r="H79" s="985"/>
      <c r="I79" s="985"/>
      <c r="J79" s="985"/>
      <c r="K79" s="985"/>
      <c r="L79" s="985"/>
      <c r="M79" s="985"/>
      <c r="N79" s="985"/>
      <c r="O79" s="985"/>
      <c r="P79" s="985"/>
      <c r="Q79" s="986"/>
      <c r="R79" s="852"/>
      <c r="S79" s="853"/>
      <c r="T79" s="853"/>
      <c r="U79" s="853"/>
      <c r="V79" s="853"/>
      <c r="W79" s="853"/>
      <c r="X79" s="853"/>
      <c r="Y79" s="853"/>
      <c r="Z79" s="853"/>
      <c r="AA79" s="853"/>
      <c r="AB79" s="853"/>
      <c r="AC79" s="853"/>
      <c r="AD79" s="853"/>
      <c r="AE79" s="853"/>
      <c r="AF79" s="916"/>
      <c r="AG79" s="917">
        <v>694</v>
      </c>
      <c r="AH79" s="860"/>
      <c r="AI79" s="860"/>
      <c r="AJ79" s="860"/>
      <c r="AK79" s="918"/>
      <c r="AL79" s="920"/>
      <c r="AM79" s="853"/>
      <c r="AN79" s="853"/>
      <c r="AO79" s="853"/>
      <c r="AP79" s="853"/>
      <c r="AQ79" s="860">
        <v>23270</v>
      </c>
      <c r="AR79" s="860"/>
      <c r="AS79" s="860"/>
      <c r="AT79" s="860"/>
      <c r="AU79" s="860"/>
      <c r="AV79" s="860">
        <v>13354</v>
      </c>
      <c r="AW79" s="860"/>
      <c r="AX79" s="860"/>
      <c r="AY79" s="860"/>
      <c r="AZ79" s="860"/>
      <c r="BA79" s="921" t="s">
        <v>592</v>
      </c>
      <c r="BB79" s="921"/>
      <c r="BC79" s="921"/>
      <c r="BD79" s="921"/>
      <c r="BE79" s="921"/>
      <c r="BF79" s="850"/>
      <c r="BG79" s="850"/>
      <c r="BH79" s="850"/>
      <c r="BI79" s="850"/>
      <c r="BJ79" s="851"/>
      <c r="BK79" s="841" t="s">
        <v>592</v>
      </c>
      <c r="BL79" s="841"/>
      <c r="BM79" s="841"/>
      <c r="BN79" s="841"/>
      <c r="BO79" s="919"/>
      <c r="BR79" s="184">
        <v>73</v>
      </c>
      <c r="BS79" s="185"/>
      <c r="BT79" s="867"/>
      <c r="BU79" s="868"/>
      <c r="BV79" s="868"/>
      <c r="BW79" s="868"/>
      <c r="BX79" s="868"/>
      <c r="BY79" s="868"/>
      <c r="BZ79" s="868"/>
      <c r="CA79" s="868"/>
      <c r="CB79" s="868"/>
      <c r="CC79" s="868"/>
      <c r="CD79" s="868"/>
      <c r="CE79" s="868"/>
      <c r="CF79" s="868"/>
      <c r="CG79" s="868"/>
      <c r="CH79" s="869"/>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64"/>
      <c r="DX79" s="865"/>
      <c r="DY79" s="865"/>
      <c r="DZ79" s="865"/>
      <c r="EA79" s="866"/>
    </row>
    <row r="80" spans="2:131" ht="22.5" customHeight="1" x14ac:dyDescent="0.15">
      <c r="BR80" s="184">
        <v>74</v>
      </c>
      <c r="BS80" s="185"/>
      <c r="BT80" s="867"/>
      <c r="BU80" s="868"/>
      <c r="BV80" s="868"/>
      <c r="BW80" s="868"/>
      <c r="BX80" s="868"/>
      <c r="BY80" s="868"/>
      <c r="BZ80" s="868"/>
      <c r="CA80" s="868"/>
      <c r="CB80" s="868"/>
      <c r="CC80" s="868"/>
      <c r="CD80" s="868"/>
      <c r="CE80" s="868"/>
      <c r="CF80" s="868"/>
      <c r="CG80" s="868"/>
      <c r="CH80" s="869"/>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64"/>
      <c r="DX80" s="865"/>
      <c r="DY80" s="865"/>
      <c r="DZ80" s="865"/>
      <c r="EA80" s="866"/>
    </row>
    <row r="81" spans="2:131" ht="22.5" customHeight="1" thickBot="1" x14ac:dyDescent="0.2">
      <c r="B81" s="177" t="s">
        <v>469</v>
      </c>
      <c r="BR81" s="184">
        <v>75</v>
      </c>
      <c r="BS81" s="185"/>
      <c r="BT81" s="867"/>
      <c r="BU81" s="868"/>
      <c r="BV81" s="868"/>
      <c r="BW81" s="868"/>
      <c r="BX81" s="868"/>
      <c r="BY81" s="868"/>
      <c r="BZ81" s="868"/>
      <c r="CA81" s="868"/>
      <c r="CB81" s="868"/>
      <c r="CC81" s="868"/>
      <c r="CD81" s="868"/>
      <c r="CE81" s="868"/>
      <c r="CF81" s="868"/>
      <c r="CG81" s="868"/>
      <c r="CH81" s="869"/>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64"/>
      <c r="DX81" s="865"/>
      <c r="DY81" s="865"/>
      <c r="DZ81" s="865"/>
      <c r="EA81" s="866"/>
    </row>
    <row r="82" spans="2:131" ht="22.5" customHeight="1" x14ac:dyDescent="0.15">
      <c r="B82" s="901" t="s">
        <v>470</v>
      </c>
      <c r="C82" s="902"/>
      <c r="D82" s="902"/>
      <c r="E82" s="902"/>
      <c r="F82" s="902"/>
      <c r="G82" s="902"/>
      <c r="H82" s="902"/>
      <c r="I82" s="902"/>
      <c r="J82" s="902"/>
      <c r="K82" s="902"/>
      <c r="L82" s="902"/>
      <c r="M82" s="902"/>
      <c r="N82" s="902"/>
      <c r="O82" s="902"/>
      <c r="P82" s="902"/>
      <c r="Q82" s="903"/>
      <c r="R82" s="895" t="s">
        <v>471</v>
      </c>
      <c r="S82" s="896"/>
      <c r="T82" s="896"/>
      <c r="U82" s="896"/>
      <c r="V82" s="907"/>
      <c r="W82" s="895" t="s">
        <v>472</v>
      </c>
      <c r="X82" s="896"/>
      <c r="Y82" s="896"/>
      <c r="Z82" s="896"/>
      <c r="AA82" s="907"/>
      <c r="AB82" s="895" t="s">
        <v>473</v>
      </c>
      <c r="AC82" s="896"/>
      <c r="AD82" s="896"/>
      <c r="AE82" s="896"/>
      <c r="AF82" s="907"/>
      <c r="AG82" s="909" t="s">
        <v>474</v>
      </c>
      <c r="AH82" s="910"/>
      <c r="AI82" s="910"/>
      <c r="AJ82" s="910"/>
      <c r="AK82" s="911"/>
      <c r="AL82" s="895" t="s">
        <v>475</v>
      </c>
      <c r="AM82" s="902"/>
      <c r="AN82" s="902"/>
      <c r="AO82" s="902"/>
      <c r="AP82" s="903"/>
      <c r="AQ82" s="895" t="s">
        <v>476</v>
      </c>
      <c r="AR82" s="896"/>
      <c r="AS82" s="896"/>
      <c r="AT82" s="896"/>
      <c r="AU82" s="907"/>
      <c r="AV82" s="895" t="s">
        <v>477</v>
      </c>
      <c r="AW82" s="896"/>
      <c r="AX82" s="896"/>
      <c r="AY82" s="896"/>
      <c r="AZ82" s="907"/>
      <c r="BA82" s="895" t="s">
        <v>429</v>
      </c>
      <c r="BB82" s="896"/>
      <c r="BC82" s="896"/>
      <c r="BD82" s="896"/>
      <c r="BE82" s="897"/>
      <c r="BR82" s="184">
        <v>76</v>
      </c>
      <c r="BS82" s="185"/>
      <c r="BT82" s="867"/>
      <c r="BU82" s="868"/>
      <c r="BV82" s="868"/>
      <c r="BW82" s="868"/>
      <c r="BX82" s="868"/>
      <c r="BY82" s="868"/>
      <c r="BZ82" s="868"/>
      <c r="CA82" s="868"/>
      <c r="CB82" s="868"/>
      <c r="CC82" s="868"/>
      <c r="CD82" s="868"/>
      <c r="CE82" s="868"/>
      <c r="CF82" s="868"/>
      <c r="CG82" s="868"/>
      <c r="CH82" s="869"/>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64"/>
      <c r="DX82" s="865"/>
      <c r="DY82" s="865"/>
      <c r="DZ82" s="865"/>
      <c r="EA82" s="866"/>
    </row>
    <row r="83" spans="2:131" ht="22.5" customHeight="1" thickBot="1" x14ac:dyDescent="0.2">
      <c r="B83" s="904"/>
      <c r="C83" s="905"/>
      <c r="D83" s="905"/>
      <c r="E83" s="905"/>
      <c r="F83" s="905"/>
      <c r="G83" s="905"/>
      <c r="H83" s="905"/>
      <c r="I83" s="905"/>
      <c r="J83" s="905"/>
      <c r="K83" s="905"/>
      <c r="L83" s="905"/>
      <c r="M83" s="905"/>
      <c r="N83" s="905"/>
      <c r="O83" s="905"/>
      <c r="P83" s="905"/>
      <c r="Q83" s="906"/>
      <c r="R83" s="898"/>
      <c r="S83" s="899"/>
      <c r="T83" s="899"/>
      <c r="U83" s="899"/>
      <c r="V83" s="908"/>
      <c r="W83" s="898"/>
      <c r="X83" s="899"/>
      <c r="Y83" s="899"/>
      <c r="Z83" s="899"/>
      <c r="AA83" s="908"/>
      <c r="AB83" s="898"/>
      <c r="AC83" s="899"/>
      <c r="AD83" s="899"/>
      <c r="AE83" s="899"/>
      <c r="AF83" s="908"/>
      <c r="AG83" s="912"/>
      <c r="AH83" s="913"/>
      <c r="AI83" s="913"/>
      <c r="AJ83" s="913"/>
      <c r="AK83" s="914"/>
      <c r="AL83" s="915"/>
      <c r="AM83" s="905"/>
      <c r="AN83" s="905"/>
      <c r="AO83" s="905"/>
      <c r="AP83" s="906"/>
      <c r="AQ83" s="898"/>
      <c r="AR83" s="899"/>
      <c r="AS83" s="899"/>
      <c r="AT83" s="899"/>
      <c r="AU83" s="908"/>
      <c r="AV83" s="898"/>
      <c r="AW83" s="899"/>
      <c r="AX83" s="899"/>
      <c r="AY83" s="899"/>
      <c r="AZ83" s="908"/>
      <c r="BA83" s="898"/>
      <c r="BB83" s="899"/>
      <c r="BC83" s="899"/>
      <c r="BD83" s="899"/>
      <c r="BE83" s="900"/>
      <c r="BR83" s="184">
        <v>77</v>
      </c>
      <c r="BS83" s="185"/>
      <c r="BT83" s="867"/>
      <c r="BU83" s="868"/>
      <c r="BV83" s="868"/>
      <c r="BW83" s="868"/>
      <c r="BX83" s="868"/>
      <c r="BY83" s="868"/>
      <c r="BZ83" s="868"/>
      <c r="CA83" s="868"/>
      <c r="CB83" s="868"/>
      <c r="CC83" s="868"/>
      <c r="CD83" s="868"/>
      <c r="CE83" s="868"/>
      <c r="CF83" s="868"/>
      <c r="CG83" s="868"/>
      <c r="CH83" s="869"/>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64"/>
      <c r="DX83" s="865"/>
      <c r="DY83" s="865"/>
      <c r="DZ83" s="865"/>
      <c r="EA83" s="866"/>
    </row>
    <row r="84" spans="2:131" ht="22.5" customHeight="1" thickTop="1" x14ac:dyDescent="0.15">
      <c r="B84" s="182">
        <v>1</v>
      </c>
      <c r="C84" s="891" t="s">
        <v>567</v>
      </c>
      <c r="D84" s="892"/>
      <c r="E84" s="892"/>
      <c r="F84" s="892"/>
      <c r="G84" s="892"/>
      <c r="H84" s="892"/>
      <c r="I84" s="892"/>
      <c r="J84" s="892"/>
      <c r="K84" s="892"/>
      <c r="L84" s="892"/>
      <c r="M84" s="892"/>
      <c r="N84" s="892"/>
      <c r="O84" s="892"/>
      <c r="P84" s="892"/>
      <c r="Q84" s="893"/>
      <c r="R84" s="894">
        <v>476</v>
      </c>
      <c r="S84" s="888"/>
      <c r="T84" s="888"/>
      <c r="U84" s="888"/>
      <c r="V84" s="888"/>
      <c r="W84" s="888">
        <v>430</v>
      </c>
      <c r="X84" s="888"/>
      <c r="Y84" s="888"/>
      <c r="Z84" s="888"/>
      <c r="AA84" s="888"/>
      <c r="AB84" s="888">
        <v>46</v>
      </c>
      <c r="AC84" s="888"/>
      <c r="AD84" s="888"/>
      <c r="AE84" s="888"/>
      <c r="AF84" s="888"/>
      <c r="AG84" s="888">
        <v>46</v>
      </c>
      <c r="AH84" s="888"/>
      <c r="AI84" s="888"/>
      <c r="AJ84" s="888"/>
      <c r="AK84" s="888"/>
      <c r="AL84" s="888">
        <v>78</v>
      </c>
      <c r="AM84" s="888"/>
      <c r="AN84" s="888"/>
      <c r="AO84" s="888"/>
      <c r="AP84" s="888"/>
      <c r="AQ84" s="888" t="s">
        <v>556</v>
      </c>
      <c r="AR84" s="888"/>
      <c r="AS84" s="888"/>
      <c r="AT84" s="888"/>
      <c r="AU84" s="888"/>
      <c r="AV84" s="888" t="s">
        <v>556</v>
      </c>
      <c r="AW84" s="888"/>
      <c r="AX84" s="888"/>
      <c r="AY84" s="888"/>
      <c r="AZ84" s="888"/>
      <c r="BA84" s="889"/>
      <c r="BB84" s="889"/>
      <c r="BC84" s="889"/>
      <c r="BD84" s="889"/>
      <c r="BE84" s="890"/>
      <c r="BR84" s="184">
        <v>78</v>
      </c>
      <c r="BS84" s="185"/>
      <c r="BT84" s="867"/>
      <c r="BU84" s="868"/>
      <c r="BV84" s="868"/>
      <c r="BW84" s="868"/>
      <c r="BX84" s="868"/>
      <c r="BY84" s="868"/>
      <c r="BZ84" s="868"/>
      <c r="CA84" s="868"/>
      <c r="CB84" s="868"/>
      <c r="CC84" s="868"/>
      <c r="CD84" s="868"/>
      <c r="CE84" s="868"/>
      <c r="CF84" s="868"/>
      <c r="CG84" s="868"/>
      <c r="CH84" s="869"/>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64"/>
      <c r="DX84" s="865"/>
      <c r="DY84" s="865"/>
      <c r="DZ84" s="865"/>
      <c r="EA84" s="866"/>
    </row>
    <row r="85" spans="2:131" ht="22.5" customHeight="1" x14ac:dyDescent="0.15">
      <c r="B85" s="184">
        <v>2</v>
      </c>
      <c r="C85" s="881" t="s">
        <v>568</v>
      </c>
      <c r="D85" s="882"/>
      <c r="E85" s="882"/>
      <c r="F85" s="882"/>
      <c r="G85" s="882"/>
      <c r="H85" s="882"/>
      <c r="I85" s="882"/>
      <c r="J85" s="882"/>
      <c r="K85" s="882"/>
      <c r="L85" s="882"/>
      <c r="M85" s="882"/>
      <c r="N85" s="882"/>
      <c r="O85" s="882"/>
      <c r="P85" s="882"/>
      <c r="Q85" s="883"/>
      <c r="R85" s="887">
        <v>11897</v>
      </c>
      <c r="S85" s="886"/>
      <c r="T85" s="886"/>
      <c r="U85" s="886"/>
      <c r="V85" s="886"/>
      <c r="W85" s="886">
        <v>11828</v>
      </c>
      <c r="X85" s="886"/>
      <c r="Y85" s="886"/>
      <c r="Z85" s="886"/>
      <c r="AA85" s="886"/>
      <c r="AB85" s="886">
        <v>69</v>
      </c>
      <c r="AC85" s="886"/>
      <c r="AD85" s="886"/>
      <c r="AE85" s="886"/>
      <c r="AF85" s="886"/>
      <c r="AG85" s="886">
        <v>69</v>
      </c>
      <c r="AH85" s="886"/>
      <c r="AI85" s="886"/>
      <c r="AJ85" s="886"/>
      <c r="AK85" s="886"/>
      <c r="AL85" s="886" t="s">
        <v>556</v>
      </c>
      <c r="AM85" s="886"/>
      <c r="AN85" s="886"/>
      <c r="AO85" s="886"/>
      <c r="AP85" s="886"/>
      <c r="AQ85" s="886" t="s">
        <v>556</v>
      </c>
      <c r="AR85" s="886"/>
      <c r="AS85" s="886"/>
      <c r="AT85" s="886"/>
      <c r="AU85" s="886"/>
      <c r="AV85" s="886" t="s">
        <v>556</v>
      </c>
      <c r="AW85" s="886"/>
      <c r="AX85" s="886"/>
      <c r="AY85" s="886"/>
      <c r="AZ85" s="886"/>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64"/>
      <c r="DX85" s="865"/>
      <c r="DY85" s="865"/>
      <c r="DZ85" s="865"/>
      <c r="EA85" s="866"/>
    </row>
    <row r="86" spans="2:131" ht="22.5" customHeight="1" x14ac:dyDescent="0.15">
      <c r="B86" s="184">
        <v>3</v>
      </c>
      <c r="C86" s="881" t="s">
        <v>569</v>
      </c>
      <c r="D86" s="882"/>
      <c r="E86" s="882"/>
      <c r="F86" s="882"/>
      <c r="G86" s="882"/>
      <c r="H86" s="882"/>
      <c r="I86" s="882"/>
      <c r="J86" s="882"/>
      <c r="K86" s="882"/>
      <c r="L86" s="882"/>
      <c r="M86" s="882"/>
      <c r="N86" s="882"/>
      <c r="O86" s="882"/>
      <c r="P86" s="882"/>
      <c r="Q86" s="883"/>
      <c r="R86" s="887">
        <v>1573</v>
      </c>
      <c r="S86" s="886"/>
      <c r="T86" s="886"/>
      <c r="U86" s="886"/>
      <c r="V86" s="886"/>
      <c r="W86" s="886">
        <v>1553</v>
      </c>
      <c r="X86" s="886"/>
      <c r="Y86" s="886"/>
      <c r="Z86" s="886"/>
      <c r="AA86" s="886"/>
      <c r="AB86" s="886">
        <v>20</v>
      </c>
      <c r="AC86" s="886"/>
      <c r="AD86" s="886"/>
      <c r="AE86" s="886"/>
      <c r="AF86" s="886"/>
      <c r="AG86" s="886">
        <v>20</v>
      </c>
      <c r="AH86" s="886"/>
      <c r="AI86" s="886"/>
      <c r="AJ86" s="886"/>
      <c r="AK86" s="886"/>
      <c r="AL86" s="886" t="s">
        <v>556</v>
      </c>
      <c r="AM86" s="886"/>
      <c r="AN86" s="886"/>
      <c r="AO86" s="886"/>
      <c r="AP86" s="886"/>
      <c r="AQ86" s="886" t="s">
        <v>556</v>
      </c>
      <c r="AR86" s="886"/>
      <c r="AS86" s="886"/>
      <c r="AT86" s="886"/>
      <c r="AU86" s="886"/>
      <c r="AV86" s="886" t="s">
        <v>556</v>
      </c>
      <c r="AW86" s="886"/>
      <c r="AX86" s="886"/>
      <c r="AY86" s="886"/>
      <c r="AZ86" s="886"/>
      <c r="BA86" s="870"/>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64"/>
      <c r="DX86" s="865"/>
      <c r="DY86" s="865"/>
      <c r="DZ86" s="865"/>
      <c r="EA86" s="866"/>
    </row>
    <row r="87" spans="2:131" ht="22.5" customHeight="1" x14ac:dyDescent="0.15">
      <c r="B87" s="184">
        <v>4</v>
      </c>
      <c r="C87" s="881" t="s">
        <v>570</v>
      </c>
      <c r="D87" s="882"/>
      <c r="E87" s="882"/>
      <c r="F87" s="882"/>
      <c r="G87" s="882"/>
      <c r="H87" s="882"/>
      <c r="I87" s="882"/>
      <c r="J87" s="882"/>
      <c r="K87" s="882"/>
      <c r="L87" s="882"/>
      <c r="M87" s="882"/>
      <c r="N87" s="882"/>
      <c r="O87" s="882"/>
      <c r="P87" s="882"/>
      <c r="Q87" s="883"/>
      <c r="R87" s="887">
        <v>13</v>
      </c>
      <c r="S87" s="886"/>
      <c r="T87" s="886"/>
      <c r="U87" s="886"/>
      <c r="V87" s="886"/>
      <c r="W87" s="886">
        <v>12</v>
      </c>
      <c r="X87" s="886"/>
      <c r="Y87" s="886"/>
      <c r="Z87" s="886"/>
      <c r="AA87" s="886"/>
      <c r="AB87" s="886">
        <v>1</v>
      </c>
      <c r="AC87" s="886"/>
      <c r="AD87" s="886"/>
      <c r="AE87" s="886"/>
      <c r="AF87" s="886"/>
      <c r="AG87" s="886">
        <v>1</v>
      </c>
      <c r="AH87" s="886"/>
      <c r="AI87" s="886"/>
      <c r="AJ87" s="886"/>
      <c r="AK87" s="886"/>
      <c r="AL87" s="886" t="s">
        <v>556</v>
      </c>
      <c r="AM87" s="886"/>
      <c r="AN87" s="886"/>
      <c r="AO87" s="886"/>
      <c r="AP87" s="886"/>
      <c r="AQ87" s="886" t="s">
        <v>556</v>
      </c>
      <c r="AR87" s="886"/>
      <c r="AS87" s="886"/>
      <c r="AT87" s="886"/>
      <c r="AU87" s="886"/>
      <c r="AV87" s="886" t="s">
        <v>556</v>
      </c>
      <c r="AW87" s="886"/>
      <c r="AX87" s="886"/>
      <c r="AY87" s="886"/>
      <c r="AZ87" s="886"/>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64"/>
      <c r="DX87" s="865"/>
      <c r="DY87" s="865"/>
      <c r="DZ87" s="865"/>
      <c r="EA87" s="866"/>
    </row>
    <row r="88" spans="2:131" ht="22.5" customHeight="1" x14ac:dyDescent="0.15">
      <c r="B88" s="184">
        <v>5</v>
      </c>
      <c r="C88" s="881" t="s">
        <v>571</v>
      </c>
      <c r="D88" s="882"/>
      <c r="E88" s="882"/>
      <c r="F88" s="882"/>
      <c r="G88" s="882"/>
      <c r="H88" s="882"/>
      <c r="I88" s="882"/>
      <c r="J88" s="882"/>
      <c r="K88" s="882"/>
      <c r="L88" s="882"/>
      <c r="M88" s="882"/>
      <c r="N88" s="882"/>
      <c r="O88" s="882"/>
      <c r="P88" s="882"/>
      <c r="Q88" s="883"/>
      <c r="R88" s="887">
        <v>17</v>
      </c>
      <c r="S88" s="886"/>
      <c r="T88" s="886"/>
      <c r="U88" s="886"/>
      <c r="V88" s="886"/>
      <c r="W88" s="886">
        <v>15</v>
      </c>
      <c r="X88" s="886"/>
      <c r="Y88" s="886"/>
      <c r="Z88" s="886"/>
      <c r="AA88" s="886"/>
      <c r="AB88" s="886">
        <v>2</v>
      </c>
      <c r="AC88" s="886"/>
      <c r="AD88" s="886"/>
      <c r="AE88" s="886"/>
      <c r="AF88" s="886"/>
      <c r="AG88" s="886">
        <v>2</v>
      </c>
      <c r="AH88" s="886"/>
      <c r="AI88" s="886"/>
      <c r="AJ88" s="886"/>
      <c r="AK88" s="886"/>
      <c r="AL88" s="886" t="s">
        <v>556</v>
      </c>
      <c r="AM88" s="886"/>
      <c r="AN88" s="886"/>
      <c r="AO88" s="886"/>
      <c r="AP88" s="886"/>
      <c r="AQ88" s="886" t="s">
        <v>556</v>
      </c>
      <c r="AR88" s="886"/>
      <c r="AS88" s="886"/>
      <c r="AT88" s="886"/>
      <c r="AU88" s="886"/>
      <c r="AV88" s="886" t="s">
        <v>556</v>
      </c>
      <c r="AW88" s="886"/>
      <c r="AX88" s="886"/>
      <c r="AY88" s="886"/>
      <c r="AZ88" s="886"/>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64"/>
      <c r="DX88" s="865"/>
      <c r="DY88" s="865"/>
      <c r="DZ88" s="865"/>
      <c r="EA88" s="866"/>
    </row>
    <row r="89" spans="2:131" ht="22.5" customHeight="1" x14ac:dyDescent="0.15">
      <c r="B89" s="184">
        <v>6</v>
      </c>
      <c r="C89" s="881" t="s">
        <v>572</v>
      </c>
      <c r="D89" s="882"/>
      <c r="E89" s="882"/>
      <c r="F89" s="882"/>
      <c r="G89" s="882"/>
      <c r="H89" s="882"/>
      <c r="I89" s="882"/>
      <c r="J89" s="882"/>
      <c r="K89" s="882"/>
      <c r="L89" s="882"/>
      <c r="M89" s="882"/>
      <c r="N89" s="882"/>
      <c r="O89" s="882"/>
      <c r="P89" s="882"/>
      <c r="Q89" s="883"/>
      <c r="R89" s="887">
        <v>1420</v>
      </c>
      <c r="S89" s="886"/>
      <c r="T89" s="886"/>
      <c r="U89" s="886"/>
      <c r="V89" s="886"/>
      <c r="W89" s="886">
        <v>1373</v>
      </c>
      <c r="X89" s="886"/>
      <c r="Y89" s="886"/>
      <c r="Z89" s="886"/>
      <c r="AA89" s="886"/>
      <c r="AB89" s="886">
        <v>47</v>
      </c>
      <c r="AC89" s="886"/>
      <c r="AD89" s="886"/>
      <c r="AE89" s="886"/>
      <c r="AF89" s="886"/>
      <c r="AG89" s="886">
        <v>47</v>
      </c>
      <c r="AH89" s="886"/>
      <c r="AI89" s="886"/>
      <c r="AJ89" s="886"/>
      <c r="AK89" s="886"/>
      <c r="AL89" s="886" t="s">
        <v>556</v>
      </c>
      <c r="AM89" s="886"/>
      <c r="AN89" s="886"/>
      <c r="AO89" s="886"/>
      <c r="AP89" s="886"/>
      <c r="AQ89" s="886" t="s">
        <v>556</v>
      </c>
      <c r="AR89" s="886"/>
      <c r="AS89" s="886"/>
      <c r="AT89" s="886"/>
      <c r="AU89" s="886"/>
      <c r="AV89" s="886" t="s">
        <v>556</v>
      </c>
      <c r="AW89" s="886"/>
      <c r="AX89" s="886"/>
      <c r="AY89" s="886"/>
      <c r="AZ89" s="886"/>
      <c r="BA89" s="870"/>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64"/>
      <c r="DX89" s="865"/>
      <c r="DY89" s="865"/>
      <c r="DZ89" s="865"/>
      <c r="EA89" s="866"/>
    </row>
    <row r="90" spans="2:131" ht="22.5" customHeight="1" x14ac:dyDescent="0.15">
      <c r="B90" s="184">
        <v>7</v>
      </c>
      <c r="C90" s="881" t="s">
        <v>573</v>
      </c>
      <c r="D90" s="882"/>
      <c r="E90" s="882"/>
      <c r="F90" s="882"/>
      <c r="G90" s="882"/>
      <c r="H90" s="882"/>
      <c r="I90" s="882"/>
      <c r="J90" s="882"/>
      <c r="K90" s="882"/>
      <c r="L90" s="882"/>
      <c r="M90" s="882"/>
      <c r="N90" s="882"/>
      <c r="O90" s="882"/>
      <c r="P90" s="882"/>
      <c r="Q90" s="883"/>
      <c r="R90" s="884">
        <v>2911</v>
      </c>
      <c r="S90" s="885"/>
      <c r="T90" s="885"/>
      <c r="U90" s="885"/>
      <c r="V90" s="885"/>
      <c r="W90" s="885">
        <v>2836</v>
      </c>
      <c r="X90" s="885"/>
      <c r="Y90" s="885"/>
      <c r="Z90" s="885"/>
      <c r="AA90" s="885"/>
      <c r="AB90" s="885">
        <v>75</v>
      </c>
      <c r="AC90" s="885"/>
      <c r="AD90" s="885"/>
      <c r="AE90" s="885"/>
      <c r="AF90" s="885"/>
      <c r="AG90" s="885">
        <v>75</v>
      </c>
      <c r="AH90" s="885"/>
      <c r="AI90" s="885"/>
      <c r="AJ90" s="885"/>
      <c r="AK90" s="885"/>
      <c r="AL90" s="886" t="s">
        <v>556</v>
      </c>
      <c r="AM90" s="886"/>
      <c r="AN90" s="886"/>
      <c r="AO90" s="886"/>
      <c r="AP90" s="886"/>
      <c r="AQ90" s="885" t="s">
        <v>556</v>
      </c>
      <c r="AR90" s="885"/>
      <c r="AS90" s="885"/>
      <c r="AT90" s="885"/>
      <c r="AU90" s="885"/>
      <c r="AV90" s="885" t="s">
        <v>556</v>
      </c>
      <c r="AW90" s="885"/>
      <c r="AX90" s="885"/>
      <c r="AY90" s="885"/>
      <c r="AZ90" s="885"/>
      <c r="BA90" s="870"/>
      <c r="BB90" s="870"/>
      <c r="BC90" s="870"/>
      <c r="BD90" s="870"/>
      <c r="BE90" s="871"/>
      <c r="BR90" s="184">
        <v>84</v>
      </c>
      <c r="BS90" s="185"/>
      <c r="BT90" s="867"/>
      <c r="BU90" s="868"/>
      <c r="BV90" s="868"/>
      <c r="BW90" s="868"/>
      <c r="BX90" s="868"/>
      <c r="BY90" s="868"/>
      <c r="BZ90" s="868"/>
      <c r="CA90" s="868"/>
      <c r="CB90" s="868"/>
      <c r="CC90" s="868"/>
      <c r="CD90" s="868"/>
      <c r="CE90" s="868"/>
      <c r="CF90" s="868"/>
      <c r="CG90" s="868"/>
      <c r="CH90" s="869"/>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64"/>
      <c r="DX90" s="865"/>
      <c r="DY90" s="865"/>
      <c r="DZ90" s="865"/>
      <c r="EA90" s="866"/>
    </row>
    <row r="91" spans="2:131" ht="22.5" customHeight="1" x14ac:dyDescent="0.15">
      <c r="B91" s="184">
        <v>8</v>
      </c>
      <c r="C91" s="881" t="s">
        <v>574</v>
      </c>
      <c r="D91" s="882"/>
      <c r="E91" s="882"/>
      <c r="F91" s="882"/>
      <c r="G91" s="882"/>
      <c r="H91" s="882"/>
      <c r="I91" s="882"/>
      <c r="J91" s="882"/>
      <c r="K91" s="882"/>
      <c r="L91" s="882"/>
      <c r="M91" s="882"/>
      <c r="N91" s="882"/>
      <c r="O91" s="882"/>
      <c r="P91" s="882"/>
      <c r="Q91" s="883"/>
      <c r="R91" s="884">
        <v>240757</v>
      </c>
      <c r="S91" s="885"/>
      <c r="T91" s="885"/>
      <c r="U91" s="885"/>
      <c r="V91" s="885"/>
      <c r="W91" s="885">
        <v>239836</v>
      </c>
      <c r="X91" s="885"/>
      <c r="Y91" s="885"/>
      <c r="Z91" s="885"/>
      <c r="AA91" s="885"/>
      <c r="AB91" s="885">
        <v>921</v>
      </c>
      <c r="AC91" s="885"/>
      <c r="AD91" s="885"/>
      <c r="AE91" s="885"/>
      <c r="AF91" s="885"/>
      <c r="AG91" s="885">
        <v>921</v>
      </c>
      <c r="AH91" s="885"/>
      <c r="AI91" s="885"/>
      <c r="AJ91" s="885"/>
      <c r="AK91" s="885"/>
      <c r="AL91" s="885">
        <v>958</v>
      </c>
      <c r="AM91" s="885"/>
      <c r="AN91" s="885"/>
      <c r="AO91" s="885"/>
      <c r="AP91" s="885"/>
      <c r="AQ91" s="885" t="s">
        <v>556</v>
      </c>
      <c r="AR91" s="885"/>
      <c r="AS91" s="885"/>
      <c r="AT91" s="885"/>
      <c r="AU91" s="885"/>
      <c r="AV91" s="885" t="s">
        <v>556</v>
      </c>
      <c r="AW91" s="885"/>
      <c r="AX91" s="885"/>
      <c r="AY91" s="885"/>
      <c r="AZ91" s="885"/>
      <c r="BA91" s="870"/>
      <c r="BB91" s="870"/>
      <c r="BC91" s="870"/>
      <c r="BD91" s="870"/>
      <c r="BE91" s="871"/>
      <c r="BR91" s="184">
        <v>85</v>
      </c>
      <c r="BS91" s="185"/>
      <c r="BT91" s="867"/>
      <c r="BU91" s="868"/>
      <c r="BV91" s="868"/>
      <c r="BW91" s="868"/>
      <c r="BX91" s="868"/>
      <c r="BY91" s="868"/>
      <c r="BZ91" s="868"/>
      <c r="CA91" s="868"/>
      <c r="CB91" s="868"/>
      <c r="CC91" s="868"/>
      <c r="CD91" s="868"/>
      <c r="CE91" s="868"/>
      <c r="CF91" s="868"/>
      <c r="CG91" s="868"/>
      <c r="CH91" s="869"/>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64"/>
      <c r="DX91" s="865"/>
      <c r="DY91" s="865"/>
      <c r="DZ91" s="865"/>
      <c r="EA91" s="866"/>
    </row>
    <row r="92" spans="2:131" ht="22.5" customHeight="1" x14ac:dyDescent="0.15">
      <c r="B92" s="184">
        <v>9</v>
      </c>
      <c r="C92" s="881" t="s">
        <v>575</v>
      </c>
      <c r="D92" s="882"/>
      <c r="E92" s="882"/>
      <c r="F92" s="882"/>
      <c r="G92" s="882"/>
      <c r="H92" s="882"/>
      <c r="I92" s="882"/>
      <c r="J92" s="882"/>
      <c r="K92" s="882"/>
      <c r="L92" s="882"/>
      <c r="M92" s="882"/>
      <c r="N92" s="882"/>
      <c r="O92" s="882"/>
      <c r="P92" s="882"/>
      <c r="Q92" s="883"/>
      <c r="R92" s="884">
        <v>1844</v>
      </c>
      <c r="S92" s="885"/>
      <c r="T92" s="885"/>
      <c r="U92" s="885"/>
      <c r="V92" s="885"/>
      <c r="W92" s="885">
        <v>1680</v>
      </c>
      <c r="X92" s="885"/>
      <c r="Y92" s="885"/>
      <c r="Z92" s="885"/>
      <c r="AA92" s="885"/>
      <c r="AB92" s="885">
        <v>164</v>
      </c>
      <c r="AC92" s="885"/>
      <c r="AD92" s="885"/>
      <c r="AE92" s="885"/>
      <c r="AF92" s="885"/>
      <c r="AG92" s="885">
        <v>164</v>
      </c>
      <c r="AH92" s="885"/>
      <c r="AI92" s="885"/>
      <c r="AJ92" s="885"/>
      <c r="AK92" s="885"/>
      <c r="AL92" s="885" t="s">
        <v>556</v>
      </c>
      <c r="AM92" s="885"/>
      <c r="AN92" s="885"/>
      <c r="AO92" s="885"/>
      <c r="AP92" s="885"/>
      <c r="AQ92" s="885">
        <v>107</v>
      </c>
      <c r="AR92" s="885"/>
      <c r="AS92" s="885"/>
      <c r="AT92" s="885"/>
      <c r="AU92" s="885"/>
      <c r="AV92" s="885">
        <v>24</v>
      </c>
      <c r="AW92" s="885"/>
      <c r="AX92" s="885"/>
      <c r="AY92" s="885"/>
      <c r="AZ92" s="885"/>
      <c r="BA92" s="870"/>
      <c r="BB92" s="870"/>
      <c r="BC92" s="870"/>
      <c r="BD92" s="870"/>
      <c r="BE92" s="871"/>
      <c r="BR92" s="184">
        <v>86</v>
      </c>
      <c r="BS92" s="185"/>
      <c r="BT92" s="867"/>
      <c r="BU92" s="868"/>
      <c r="BV92" s="868"/>
      <c r="BW92" s="868"/>
      <c r="BX92" s="868"/>
      <c r="BY92" s="868"/>
      <c r="BZ92" s="868"/>
      <c r="CA92" s="868"/>
      <c r="CB92" s="868"/>
      <c r="CC92" s="868"/>
      <c r="CD92" s="868"/>
      <c r="CE92" s="868"/>
      <c r="CF92" s="868"/>
      <c r="CG92" s="868"/>
      <c r="CH92" s="869"/>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64"/>
      <c r="DX92" s="865"/>
      <c r="DY92" s="865"/>
      <c r="DZ92" s="865"/>
      <c r="EA92" s="866"/>
    </row>
    <row r="93" spans="2:131" ht="22.5" customHeight="1" x14ac:dyDescent="0.15">
      <c r="B93" s="184">
        <v>10</v>
      </c>
      <c r="C93" s="881" t="s">
        <v>576</v>
      </c>
      <c r="D93" s="882"/>
      <c r="E93" s="882"/>
      <c r="F93" s="882"/>
      <c r="G93" s="882"/>
      <c r="H93" s="882"/>
      <c r="I93" s="882"/>
      <c r="J93" s="882"/>
      <c r="K93" s="882"/>
      <c r="L93" s="882"/>
      <c r="M93" s="882"/>
      <c r="N93" s="882"/>
      <c r="O93" s="882"/>
      <c r="P93" s="882"/>
      <c r="Q93" s="883"/>
      <c r="R93" s="884">
        <v>1786</v>
      </c>
      <c r="S93" s="885"/>
      <c r="T93" s="885"/>
      <c r="U93" s="885"/>
      <c r="V93" s="885"/>
      <c r="W93" s="885">
        <v>1634</v>
      </c>
      <c r="X93" s="885"/>
      <c r="Y93" s="885"/>
      <c r="Z93" s="885"/>
      <c r="AA93" s="885"/>
      <c r="AB93" s="885">
        <v>152</v>
      </c>
      <c r="AC93" s="885"/>
      <c r="AD93" s="885"/>
      <c r="AE93" s="885"/>
      <c r="AF93" s="885"/>
      <c r="AG93" s="885">
        <v>152</v>
      </c>
      <c r="AH93" s="885"/>
      <c r="AI93" s="885"/>
      <c r="AJ93" s="885"/>
      <c r="AK93" s="885"/>
      <c r="AL93" s="885" t="s">
        <v>556</v>
      </c>
      <c r="AM93" s="885"/>
      <c r="AN93" s="885"/>
      <c r="AO93" s="885"/>
      <c r="AP93" s="885"/>
      <c r="AQ93" s="885">
        <v>1895</v>
      </c>
      <c r="AR93" s="885"/>
      <c r="AS93" s="885"/>
      <c r="AT93" s="885"/>
      <c r="AU93" s="885"/>
      <c r="AV93" s="885">
        <v>318</v>
      </c>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64"/>
      <c r="DX93" s="865"/>
      <c r="DY93" s="865"/>
      <c r="DZ93" s="865"/>
      <c r="EA93" s="866"/>
    </row>
    <row r="94" spans="2:131" ht="22.5" customHeight="1" x14ac:dyDescent="0.15">
      <c r="B94" s="184">
        <v>11</v>
      </c>
      <c r="C94" s="881" t="s">
        <v>577</v>
      </c>
      <c r="D94" s="882"/>
      <c r="E94" s="882"/>
      <c r="F94" s="882"/>
      <c r="G94" s="882"/>
      <c r="H94" s="882"/>
      <c r="I94" s="882"/>
      <c r="J94" s="882"/>
      <c r="K94" s="882"/>
      <c r="L94" s="882"/>
      <c r="M94" s="882"/>
      <c r="N94" s="882"/>
      <c r="O94" s="882"/>
      <c r="P94" s="882"/>
      <c r="Q94" s="883"/>
      <c r="R94" s="884">
        <v>458</v>
      </c>
      <c r="S94" s="885"/>
      <c r="T94" s="885"/>
      <c r="U94" s="885"/>
      <c r="V94" s="885"/>
      <c r="W94" s="885">
        <v>381</v>
      </c>
      <c r="X94" s="885"/>
      <c r="Y94" s="885"/>
      <c r="Z94" s="885"/>
      <c r="AA94" s="885"/>
      <c r="AB94" s="885">
        <v>77</v>
      </c>
      <c r="AC94" s="885"/>
      <c r="AD94" s="885"/>
      <c r="AE94" s="885"/>
      <c r="AF94" s="885"/>
      <c r="AG94" s="885">
        <v>77</v>
      </c>
      <c r="AH94" s="885"/>
      <c r="AI94" s="885"/>
      <c r="AJ94" s="885"/>
      <c r="AK94" s="885"/>
      <c r="AL94" s="885" t="s">
        <v>556</v>
      </c>
      <c r="AM94" s="885"/>
      <c r="AN94" s="885"/>
      <c r="AO94" s="885"/>
      <c r="AP94" s="885"/>
      <c r="AQ94" s="885">
        <v>168</v>
      </c>
      <c r="AR94" s="885"/>
      <c r="AS94" s="885"/>
      <c r="AT94" s="885"/>
      <c r="AU94" s="885"/>
      <c r="AV94" s="885">
        <v>0</v>
      </c>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64"/>
      <c r="DX94" s="865"/>
      <c r="DY94" s="865"/>
      <c r="DZ94" s="865"/>
      <c r="EA94" s="866"/>
    </row>
    <row r="95" spans="2:131" ht="22.5" customHeight="1" x14ac:dyDescent="0.15">
      <c r="B95" s="184">
        <v>12</v>
      </c>
      <c r="C95" s="881" t="s">
        <v>578</v>
      </c>
      <c r="D95" s="882"/>
      <c r="E95" s="882"/>
      <c r="F95" s="882"/>
      <c r="G95" s="882"/>
      <c r="H95" s="882"/>
      <c r="I95" s="882"/>
      <c r="J95" s="882"/>
      <c r="K95" s="882"/>
      <c r="L95" s="882"/>
      <c r="M95" s="882"/>
      <c r="N95" s="882"/>
      <c r="O95" s="882"/>
      <c r="P95" s="882"/>
      <c r="Q95" s="883"/>
      <c r="R95" s="884">
        <v>15</v>
      </c>
      <c r="S95" s="885"/>
      <c r="T95" s="885"/>
      <c r="U95" s="885"/>
      <c r="V95" s="885"/>
      <c r="W95" s="885">
        <v>12</v>
      </c>
      <c r="X95" s="885"/>
      <c r="Y95" s="885"/>
      <c r="Z95" s="885"/>
      <c r="AA95" s="885"/>
      <c r="AB95" s="885">
        <v>3</v>
      </c>
      <c r="AC95" s="885"/>
      <c r="AD95" s="885"/>
      <c r="AE95" s="885"/>
      <c r="AF95" s="885"/>
      <c r="AG95" s="885">
        <v>3</v>
      </c>
      <c r="AH95" s="885"/>
      <c r="AI95" s="885"/>
      <c r="AJ95" s="885"/>
      <c r="AK95" s="885"/>
      <c r="AL95" s="885" t="s">
        <v>556</v>
      </c>
      <c r="AM95" s="885"/>
      <c r="AN95" s="885"/>
      <c r="AO95" s="885"/>
      <c r="AP95" s="885"/>
      <c r="AQ95" s="885" t="s">
        <v>556</v>
      </c>
      <c r="AR95" s="885"/>
      <c r="AS95" s="885"/>
      <c r="AT95" s="885"/>
      <c r="AU95" s="885"/>
      <c r="AV95" s="885" t="s">
        <v>556</v>
      </c>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64"/>
      <c r="DX95" s="865"/>
      <c r="DY95" s="865"/>
      <c r="DZ95" s="865"/>
      <c r="EA95" s="866"/>
    </row>
    <row r="96" spans="2:131" ht="22.5" customHeight="1" x14ac:dyDescent="0.15">
      <c r="B96" s="184">
        <v>13</v>
      </c>
      <c r="C96" s="881" t="s">
        <v>579</v>
      </c>
      <c r="D96" s="882"/>
      <c r="E96" s="882"/>
      <c r="F96" s="882"/>
      <c r="G96" s="882"/>
      <c r="H96" s="882"/>
      <c r="I96" s="882"/>
      <c r="J96" s="882"/>
      <c r="K96" s="882"/>
      <c r="L96" s="882"/>
      <c r="M96" s="882"/>
      <c r="N96" s="882"/>
      <c r="O96" s="882"/>
      <c r="P96" s="882"/>
      <c r="Q96" s="883"/>
      <c r="R96" s="884">
        <v>36</v>
      </c>
      <c r="S96" s="885"/>
      <c r="T96" s="885"/>
      <c r="U96" s="885"/>
      <c r="V96" s="885"/>
      <c r="W96" s="885">
        <v>32</v>
      </c>
      <c r="X96" s="885"/>
      <c r="Y96" s="885"/>
      <c r="Z96" s="885"/>
      <c r="AA96" s="885"/>
      <c r="AB96" s="885">
        <v>4</v>
      </c>
      <c r="AC96" s="885"/>
      <c r="AD96" s="885"/>
      <c r="AE96" s="885"/>
      <c r="AF96" s="885"/>
      <c r="AG96" s="885">
        <v>4</v>
      </c>
      <c r="AH96" s="885"/>
      <c r="AI96" s="885"/>
      <c r="AJ96" s="885"/>
      <c r="AK96" s="885"/>
      <c r="AL96" s="885" t="s">
        <v>556</v>
      </c>
      <c r="AM96" s="885"/>
      <c r="AN96" s="885"/>
      <c r="AO96" s="885"/>
      <c r="AP96" s="885"/>
      <c r="AQ96" s="885" t="s">
        <v>556</v>
      </c>
      <c r="AR96" s="885"/>
      <c r="AS96" s="885"/>
      <c r="AT96" s="885"/>
      <c r="AU96" s="885"/>
      <c r="AV96" s="885" t="s">
        <v>556</v>
      </c>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64"/>
      <c r="DX96" s="865"/>
      <c r="DY96" s="865"/>
      <c r="DZ96" s="865"/>
      <c r="EA96" s="866"/>
    </row>
    <row r="97" spans="2:131" ht="22.5" customHeight="1" x14ac:dyDescent="0.15">
      <c r="B97" s="184">
        <v>14</v>
      </c>
      <c r="C97" s="881" t="s">
        <v>580</v>
      </c>
      <c r="D97" s="882"/>
      <c r="E97" s="882"/>
      <c r="F97" s="882"/>
      <c r="G97" s="882"/>
      <c r="H97" s="882"/>
      <c r="I97" s="882"/>
      <c r="J97" s="882"/>
      <c r="K97" s="882"/>
      <c r="L97" s="882"/>
      <c r="M97" s="882"/>
      <c r="N97" s="882"/>
      <c r="O97" s="882"/>
      <c r="P97" s="882"/>
      <c r="Q97" s="883"/>
      <c r="R97" s="884">
        <v>471</v>
      </c>
      <c r="S97" s="885"/>
      <c r="T97" s="885"/>
      <c r="U97" s="885"/>
      <c r="V97" s="885"/>
      <c r="W97" s="885">
        <v>447</v>
      </c>
      <c r="X97" s="885"/>
      <c r="Y97" s="885"/>
      <c r="Z97" s="885"/>
      <c r="AA97" s="885"/>
      <c r="AB97" s="885">
        <v>24</v>
      </c>
      <c r="AC97" s="885"/>
      <c r="AD97" s="885"/>
      <c r="AE97" s="885"/>
      <c r="AF97" s="885"/>
      <c r="AG97" s="885">
        <v>24</v>
      </c>
      <c r="AH97" s="885"/>
      <c r="AI97" s="885"/>
      <c r="AJ97" s="885"/>
      <c r="AK97" s="885"/>
      <c r="AL97" s="885" t="s">
        <v>556</v>
      </c>
      <c r="AM97" s="885"/>
      <c r="AN97" s="885"/>
      <c r="AO97" s="885"/>
      <c r="AP97" s="885"/>
      <c r="AQ97" s="885">
        <v>1162</v>
      </c>
      <c r="AR97" s="885"/>
      <c r="AS97" s="885"/>
      <c r="AT97" s="885"/>
      <c r="AU97" s="885"/>
      <c r="AV97" s="885">
        <v>126</v>
      </c>
      <c r="AW97" s="885"/>
      <c r="AX97" s="885"/>
      <c r="AY97" s="885"/>
      <c r="AZ97" s="885"/>
      <c r="BA97" s="870"/>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64"/>
      <c r="DX97" s="865"/>
      <c r="DY97" s="865"/>
      <c r="DZ97" s="865"/>
      <c r="EA97" s="866"/>
    </row>
    <row r="98" spans="2:131" ht="22.5" customHeight="1" x14ac:dyDescent="0.15">
      <c r="B98" s="184">
        <v>15</v>
      </c>
      <c r="C98" s="881" t="s">
        <v>581</v>
      </c>
      <c r="D98" s="882"/>
      <c r="E98" s="882"/>
      <c r="F98" s="882"/>
      <c r="G98" s="882"/>
      <c r="H98" s="882"/>
      <c r="I98" s="882"/>
      <c r="J98" s="882"/>
      <c r="K98" s="882"/>
      <c r="L98" s="882"/>
      <c r="M98" s="882"/>
      <c r="N98" s="882"/>
      <c r="O98" s="882"/>
      <c r="P98" s="882"/>
      <c r="Q98" s="883"/>
      <c r="R98" s="884">
        <v>325</v>
      </c>
      <c r="S98" s="885"/>
      <c r="T98" s="885"/>
      <c r="U98" s="885"/>
      <c r="V98" s="885"/>
      <c r="W98" s="885">
        <v>281</v>
      </c>
      <c r="X98" s="885"/>
      <c r="Y98" s="885"/>
      <c r="Z98" s="885"/>
      <c r="AA98" s="885"/>
      <c r="AB98" s="885">
        <v>44</v>
      </c>
      <c r="AC98" s="885"/>
      <c r="AD98" s="885"/>
      <c r="AE98" s="885"/>
      <c r="AF98" s="885"/>
      <c r="AG98" s="885">
        <v>44</v>
      </c>
      <c r="AH98" s="885"/>
      <c r="AI98" s="885"/>
      <c r="AJ98" s="885"/>
      <c r="AK98" s="885"/>
      <c r="AL98" s="885" t="s">
        <v>556</v>
      </c>
      <c r="AM98" s="885"/>
      <c r="AN98" s="885"/>
      <c r="AO98" s="885"/>
      <c r="AP98" s="885"/>
      <c r="AQ98" s="885" t="s">
        <v>556</v>
      </c>
      <c r="AR98" s="885"/>
      <c r="AS98" s="885"/>
      <c r="AT98" s="885"/>
      <c r="AU98" s="885"/>
      <c r="AV98" s="885" t="s">
        <v>556</v>
      </c>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64"/>
      <c r="DX98" s="865"/>
      <c r="DY98" s="865"/>
      <c r="DZ98" s="865"/>
      <c r="EA98" s="866"/>
    </row>
    <row r="99" spans="2:131" ht="22.5" customHeight="1" x14ac:dyDescent="0.15">
      <c r="B99" s="184">
        <v>16</v>
      </c>
      <c r="C99" s="881" t="s">
        <v>582</v>
      </c>
      <c r="D99" s="882"/>
      <c r="E99" s="882"/>
      <c r="F99" s="882"/>
      <c r="G99" s="882"/>
      <c r="H99" s="882"/>
      <c r="I99" s="882"/>
      <c r="J99" s="882"/>
      <c r="K99" s="882"/>
      <c r="L99" s="882"/>
      <c r="M99" s="882"/>
      <c r="N99" s="882"/>
      <c r="O99" s="882"/>
      <c r="P99" s="882"/>
      <c r="Q99" s="883"/>
      <c r="R99" s="884">
        <v>862</v>
      </c>
      <c r="S99" s="885"/>
      <c r="T99" s="885"/>
      <c r="U99" s="885"/>
      <c r="V99" s="885"/>
      <c r="W99" s="885">
        <v>749</v>
      </c>
      <c r="X99" s="885"/>
      <c r="Y99" s="885"/>
      <c r="Z99" s="885"/>
      <c r="AA99" s="885"/>
      <c r="AB99" s="885">
        <v>114</v>
      </c>
      <c r="AC99" s="885"/>
      <c r="AD99" s="885"/>
      <c r="AE99" s="885"/>
      <c r="AF99" s="885"/>
      <c r="AG99" s="885">
        <v>114</v>
      </c>
      <c r="AH99" s="885"/>
      <c r="AI99" s="885"/>
      <c r="AJ99" s="885"/>
      <c r="AK99" s="885"/>
      <c r="AL99" s="885" t="s">
        <v>556</v>
      </c>
      <c r="AM99" s="885"/>
      <c r="AN99" s="885"/>
      <c r="AO99" s="885"/>
      <c r="AP99" s="885"/>
      <c r="AQ99" s="885">
        <v>559</v>
      </c>
      <c r="AR99" s="885"/>
      <c r="AS99" s="885"/>
      <c r="AT99" s="885"/>
      <c r="AU99" s="885"/>
      <c r="AV99" s="885">
        <v>66</v>
      </c>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64"/>
      <c r="DX99" s="865"/>
      <c r="DY99" s="865"/>
      <c r="DZ99" s="865"/>
      <c r="EA99" s="866"/>
    </row>
    <row r="100" spans="2:131" ht="22.5" customHeight="1" x14ac:dyDescent="0.15">
      <c r="B100" s="184">
        <v>17</v>
      </c>
      <c r="C100" s="881" t="s">
        <v>583</v>
      </c>
      <c r="D100" s="882"/>
      <c r="E100" s="882"/>
      <c r="F100" s="882"/>
      <c r="G100" s="882"/>
      <c r="H100" s="882"/>
      <c r="I100" s="882"/>
      <c r="J100" s="882"/>
      <c r="K100" s="882"/>
      <c r="L100" s="882"/>
      <c r="M100" s="882"/>
      <c r="N100" s="882"/>
      <c r="O100" s="882"/>
      <c r="P100" s="882"/>
      <c r="Q100" s="883"/>
      <c r="R100" s="884">
        <v>282</v>
      </c>
      <c r="S100" s="885"/>
      <c r="T100" s="885"/>
      <c r="U100" s="885"/>
      <c r="V100" s="885"/>
      <c r="W100" s="885">
        <v>276</v>
      </c>
      <c r="X100" s="885"/>
      <c r="Y100" s="885"/>
      <c r="Z100" s="885"/>
      <c r="AA100" s="885"/>
      <c r="AB100" s="885">
        <v>6</v>
      </c>
      <c r="AC100" s="885"/>
      <c r="AD100" s="885"/>
      <c r="AE100" s="885"/>
      <c r="AF100" s="885"/>
      <c r="AG100" s="885">
        <v>6</v>
      </c>
      <c r="AH100" s="885"/>
      <c r="AI100" s="885"/>
      <c r="AJ100" s="885"/>
      <c r="AK100" s="885"/>
      <c r="AL100" s="885">
        <v>25</v>
      </c>
      <c r="AM100" s="885"/>
      <c r="AN100" s="885"/>
      <c r="AO100" s="885"/>
      <c r="AP100" s="885"/>
      <c r="AQ100" s="885">
        <v>422</v>
      </c>
      <c r="AR100" s="885"/>
      <c r="AS100" s="885"/>
      <c r="AT100" s="885"/>
      <c r="AU100" s="885"/>
      <c r="AV100" s="885">
        <v>270</v>
      </c>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64"/>
      <c r="DX100" s="865"/>
      <c r="DY100" s="865"/>
      <c r="DZ100" s="865"/>
      <c r="EA100" s="866"/>
    </row>
    <row r="101" spans="2:131" ht="22.5" customHeight="1" x14ac:dyDescent="0.15">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64"/>
      <c r="DX101" s="865"/>
      <c r="DY101" s="865"/>
      <c r="DZ101" s="865"/>
      <c r="EA101" s="866"/>
    </row>
    <row r="102" spans="2:131" ht="22.5" customHeight="1" x14ac:dyDescent="0.15">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64"/>
      <c r="DX102" s="865"/>
      <c r="DY102" s="865"/>
      <c r="DZ102" s="865"/>
      <c r="EA102" s="866"/>
    </row>
    <row r="103" spans="2:131" ht="22.5" customHeight="1" x14ac:dyDescent="0.15">
      <c r="B103" s="188">
        <v>20</v>
      </c>
      <c r="C103" s="872"/>
      <c r="D103" s="873"/>
      <c r="E103" s="873"/>
      <c r="F103" s="873"/>
      <c r="G103" s="873"/>
      <c r="H103" s="873"/>
      <c r="I103" s="873"/>
      <c r="J103" s="873"/>
      <c r="K103" s="873"/>
      <c r="L103" s="873"/>
      <c r="M103" s="873"/>
      <c r="N103" s="873"/>
      <c r="O103" s="873"/>
      <c r="P103" s="873"/>
      <c r="Q103" s="874"/>
      <c r="R103" s="875"/>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46"/>
      <c r="CJ103" s="847"/>
      <c r="CK103" s="847"/>
      <c r="CL103" s="847"/>
      <c r="CM103" s="848"/>
      <c r="CN103" s="846"/>
      <c r="CO103" s="847"/>
      <c r="CP103" s="847"/>
      <c r="CQ103" s="847"/>
      <c r="CR103" s="848"/>
      <c r="CS103" s="846"/>
      <c r="CT103" s="847"/>
      <c r="CU103" s="847"/>
      <c r="CV103" s="847"/>
      <c r="CW103" s="848"/>
      <c r="CX103" s="846"/>
      <c r="CY103" s="847"/>
      <c r="CZ103" s="847"/>
      <c r="DA103" s="847"/>
      <c r="DB103" s="848"/>
      <c r="DC103" s="846"/>
      <c r="DD103" s="847"/>
      <c r="DE103" s="847"/>
      <c r="DF103" s="847"/>
      <c r="DG103" s="848"/>
      <c r="DH103" s="846"/>
      <c r="DI103" s="847"/>
      <c r="DJ103" s="847"/>
      <c r="DK103" s="847"/>
      <c r="DL103" s="848"/>
      <c r="DM103" s="846"/>
      <c r="DN103" s="847"/>
      <c r="DO103" s="847"/>
      <c r="DP103" s="847"/>
      <c r="DQ103" s="848"/>
      <c r="DR103" s="846"/>
      <c r="DS103" s="847"/>
      <c r="DT103" s="847"/>
      <c r="DU103" s="847"/>
      <c r="DV103" s="848"/>
      <c r="DW103" s="861"/>
      <c r="DX103" s="862"/>
      <c r="DY103" s="862"/>
      <c r="DZ103" s="862"/>
      <c r="EA103" s="863"/>
    </row>
    <row r="104" spans="2:131" ht="22.5" customHeight="1" thickBot="1" x14ac:dyDescent="0.2">
      <c r="B104" s="186" t="s">
        <v>444</v>
      </c>
      <c r="C104" s="984" t="s">
        <v>478</v>
      </c>
      <c r="D104" s="985"/>
      <c r="E104" s="985"/>
      <c r="F104" s="985"/>
      <c r="G104" s="985"/>
      <c r="H104" s="985"/>
      <c r="I104" s="985"/>
      <c r="J104" s="985"/>
      <c r="K104" s="985"/>
      <c r="L104" s="985"/>
      <c r="M104" s="985"/>
      <c r="N104" s="985"/>
      <c r="O104" s="985"/>
      <c r="P104" s="985"/>
      <c r="Q104" s="986"/>
      <c r="R104" s="852"/>
      <c r="S104" s="853"/>
      <c r="T104" s="853"/>
      <c r="U104" s="853"/>
      <c r="V104" s="853"/>
      <c r="W104" s="853"/>
      <c r="X104" s="853"/>
      <c r="Y104" s="853"/>
      <c r="Z104" s="853"/>
      <c r="AA104" s="853"/>
      <c r="AB104" s="853"/>
      <c r="AC104" s="853"/>
      <c r="AD104" s="853"/>
      <c r="AE104" s="853"/>
      <c r="AF104" s="853"/>
      <c r="AG104" s="860">
        <v>1769</v>
      </c>
      <c r="AH104" s="860"/>
      <c r="AI104" s="860"/>
      <c r="AJ104" s="860"/>
      <c r="AK104" s="860"/>
      <c r="AL104" s="853"/>
      <c r="AM104" s="853"/>
      <c r="AN104" s="853"/>
      <c r="AO104" s="853"/>
      <c r="AP104" s="853"/>
      <c r="AQ104" s="860">
        <v>4313</v>
      </c>
      <c r="AR104" s="860"/>
      <c r="AS104" s="860"/>
      <c r="AT104" s="860"/>
      <c r="AU104" s="860"/>
      <c r="AV104" s="860">
        <v>804</v>
      </c>
      <c r="AW104" s="860"/>
      <c r="AX104" s="860"/>
      <c r="AY104" s="860"/>
      <c r="AZ104" s="860"/>
      <c r="BA104" s="850"/>
      <c r="BB104" s="850"/>
      <c r="BC104" s="850"/>
      <c r="BD104" s="850"/>
      <c r="BE104" s="851"/>
      <c r="BR104" s="186" t="s">
        <v>444</v>
      </c>
      <c r="BS104" s="854" t="s">
        <v>479</v>
      </c>
      <c r="BT104" s="855"/>
      <c r="BU104" s="855"/>
      <c r="BV104" s="855"/>
      <c r="BW104" s="855"/>
      <c r="BX104" s="855"/>
      <c r="BY104" s="855"/>
      <c r="BZ104" s="855"/>
      <c r="CA104" s="855"/>
      <c r="CB104" s="855"/>
      <c r="CC104" s="855"/>
      <c r="CD104" s="855"/>
      <c r="CE104" s="855"/>
      <c r="CF104" s="855"/>
      <c r="CG104" s="855"/>
      <c r="CH104" s="994"/>
      <c r="CI104" s="843"/>
      <c r="CJ104" s="844"/>
      <c r="CK104" s="844"/>
      <c r="CL104" s="844"/>
      <c r="CM104" s="845"/>
      <c r="CN104" s="843"/>
      <c r="CO104" s="844"/>
      <c r="CP104" s="844"/>
      <c r="CQ104" s="844"/>
      <c r="CR104" s="845"/>
      <c r="CS104" s="840">
        <v>164</v>
      </c>
      <c r="CT104" s="841"/>
      <c r="CU104" s="841"/>
      <c r="CV104" s="841"/>
      <c r="CW104" s="842"/>
      <c r="CX104" s="840">
        <v>11</v>
      </c>
      <c r="CY104" s="841"/>
      <c r="CZ104" s="841"/>
      <c r="DA104" s="841"/>
      <c r="DB104" s="842"/>
      <c r="DC104" s="840" t="s">
        <v>556</v>
      </c>
      <c r="DD104" s="841"/>
      <c r="DE104" s="841"/>
      <c r="DF104" s="841"/>
      <c r="DG104" s="842"/>
      <c r="DH104" s="840">
        <v>207</v>
      </c>
      <c r="DI104" s="841"/>
      <c r="DJ104" s="841"/>
      <c r="DK104" s="841"/>
      <c r="DL104" s="842"/>
      <c r="DM104" s="840">
        <v>175</v>
      </c>
      <c r="DN104" s="841"/>
      <c r="DO104" s="841"/>
      <c r="DP104" s="841"/>
      <c r="DQ104" s="842"/>
      <c r="DR104" s="840">
        <v>87</v>
      </c>
      <c r="DS104" s="841"/>
      <c r="DT104" s="841"/>
      <c r="DU104" s="841"/>
      <c r="DV104" s="842"/>
      <c r="DW104" s="854"/>
      <c r="DX104" s="855"/>
      <c r="DY104" s="855"/>
      <c r="DZ104" s="855"/>
      <c r="EA104" s="856"/>
    </row>
    <row r="105" spans="2:131" ht="12.75" customHeight="1" x14ac:dyDescent="0.15">
      <c r="BS105" s="177" t="s">
        <v>480</v>
      </c>
    </row>
    <row r="106" spans="2:131" ht="12.75" customHeight="1" thickBot="1" x14ac:dyDescent="0.2"/>
    <row r="107" spans="2:131" ht="22.5" customHeight="1" thickBot="1" x14ac:dyDescent="0.2">
      <c r="B107" s="190" t="s">
        <v>481</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482</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690" t="s">
        <v>483</v>
      </c>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672"/>
      <c r="AK108" s="672"/>
      <c r="AL108" s="672"/>
      <c r="AM108" s="672"/>
      <c r="AN108" s="672"/>
      <c r="AO108" s="672"/>
      <c r="AP108" s="672"/>
      <c r="AQ108" s="672"/>
      <c r="AR108" s="672"/>
      <c r="AS108" s="672"/>
      <c r="AT108" s="672"/>
      <c r="AU108" s="732"/>
      <c r="AV108" s="690" t="s">
        <v>484</v>
      </c>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c r="CJ108" s="672"/>
      <c r="CK108" s="672"/>
      <c r="CL108" s="672"/>
      <c r="CM108" s="672"/>
      <c r="CN108" s="672"/>
      <c r="CO108" s="672"/>
      <c r="CP108" s="672"/>
      <c r="CQ108" s="672"/>
      <c r="CR108" s="672"/>
      <c r="CS108" s="672"/>
      <c r="CT108" s="672"/>
      <c r="CU108" s="672"/>
      <c r="CV108" s="672"/>
      <c r="CW108" s="672"/>
      <c r="CX108" s="672"/>
      <c r="CY108" s="672"/>
      <c r="CZ108" s="672"/>
      <c r="DA108" s="672"/>
      <c r="DB108" s="672"/>
      <c r="DC108" s="672"/>
      <c r="DD108" s="672"/>
      <c r="DE108" s="672"/>
      <c r="DF108" s="672"/>
      <c r="DG108" s="672"/>
      <c r="DH108" s="672"/>
      <c r="DI108" s="672"/>
      <c r="DJ108" s="672"/>
      <c r="DK108" s="672"/>
      <c r="DL108" s="672"/>
      <c r="DM108" s="672"/>
      <c r="DN108" s="672"/>
      <c r="DO108" s="672"/>
      <c r="DP108" s="672"/>
      <c r="DQ108" s="672"/>
      <c r="DR108" s="672"/>
      <c r="DS108" s="672"/>
      <c r="DT108" s="672"/>
      <c r="DU108" s="672"/>
      <c r="DV108" s="672"/>
      <c r="DW108" s="672"/>
      <c r="DX108" s="672"/>
      <c r="DY108" s="672"/>
      <c r="DZ108" s="672"/>
      <c r="EA108" s="732"/>
    </row>
    <row r="109" spans="2:131" ht="22.5" customHeight="1" x14ac:dyDescent="0.15">
      <c r="B109" s="729" t="s">
        <v>485</v>
      </c>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5"/>
      <c r="AB109" s="834" t="s">
        <v>486</v>
      </c>
      <c r="AC109" s="724"/>
      <c r="AD109" s="724"/>
      <c r="AE109" s="724"/>
      <c r="AF109" s="725"/>
      <c r="AG109" s="834" t="s">
        <v>322</v>
      </c>
      <c r="AH109" s="724"/>
      <c r="AI109" s="724"/>
      <c r="AJ109" s="724"/>
      <c r="AK109" s="725"/>
      <c r="AL109" s="834" t="s">
        <v>321</v>
      </c>
      <c r="AM109" s="724"/>
      <c r="AN109" s="724"/>
      <c r="AO109" s="724"/>
      <c r="AP109" s="725"/>
      <c r="AQ109" s="834" t="s">
        <v>487</v>
      </c>
      <c r="AR109" s="724"/>
      <c r="AS109" s="724"/>
      <c r="AT109" s="724"/>
      <c r="AU109" s="835"/>
      <c r="AV109" s="729" t="s">
        <v>485</v>
      </c>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5"/>
      <c r="BR109" s="834" t="s">
        <v>486</v>
      </c>
      <c r="BS109" s="724"/>
      <c r="BT109" s="724"/>
      <c r="BU109" s="724"/>
      <c r="BV109" s="725"/>
      <c r="BW109" s="834" t="s">
        <v>322</v>
      </c>
      <c r="BX109" s="724"/>
      <c r="BY109" s="724"/>
      <c r="BZ109" s="724"/>
      <c r="CA109" s="725"/>
      <c r="CB109" s="834" t="s">
        <v>321</v>
      </c>
      <c r="CC109" s="724"/>
      <c r="CD109" s="724"/>
      <c r="CE109" s="724"/>
      <c r="CF109" s="725"/>
      <c r="CG109" s="839" t="s">
        <v>487</v>
      </c>
      <c r="CH109" s="839"/>
      <c r="CI109" s="839"/>
      <c r="CJ109" s="839"/>
      <c r="CK109" s="839"/>
      <c r="CL109" s="834" t="s">
        <v>488</v>
      </c>
      <c r="CM109" s="724"/>
      <c r="CN109" s="724"/>
      <c r="CO109" s="724"/>
      <c r="CP109" s="724"/>
      <c r="CQ109" s="724"/>
      <c r="CR109" s="724"/>
      <c r="CS109" s="724"/>
      <c r="CT109" s="724"/>
      <c r="CU109" s="724"/>
      <c r="CV109" s="724"/>
      <c r="CW109" s="724"/>
      <c r="CX109" s="724"/>
      <c r="CY109" s="724"/>
      <c r="CZ109" s="724"/>
      <c r="DA109" s="724"/>
      <c r="DB109" s="724"/>
      <c r="DC109" s="724"/>
      <c r="DD109" s="724"/>
      <c r="DE109" s="724"/>
      <c r="DF109" s="724"/>
      <c r="DG109" s="725"/>
      <c r="DH109" s="834" t="s">
        <v>486</v>
      </c>
      <c r="DI109" s="724"/>
      <c r="DJ109" s="724"/>
      <c r="DK109" s="724"/>
      <c r="DL109" s="725"/>
      <c r="DM109" s="834" t="s">
        <v>322</v>
      </c>
      <c r="DN109" s="724"/>
      <c r="DO109" s="724"/>
      <c r="DP109" s="724"/>
      <c r="DQ109" s="725"/>
      <c r="DR109" s="834" t="s">
        <v>321</v>
      </c>
      <c r="DS109" s="724"/>
      <c r="DT109" s="724"/>
      <c r="DU109" s="724"/>
      <c r="DV109" s="725"/>
      <c r="DW109" s="834" t="s">
        <v>487</v>
      </c>
      <c r="DX109" s="724"/>
      <c r="DY109" s="724"/>
      <c r="DZ109" s="724"/>
      <c r="EA109" s="835"/>
    </row>
    <row r="110" spans="2:131" ht="22.5" customHeight="1" x14ac:dyDescent="0.15">
      <c r="B110" s="720" t="s">
        <v>489</v>
      </c>
      <c r="C110" s="721"/>
      <c r="D110" s="721"/>
      <c r="E110" s="721"/>
      <c r="F110" s="721"/>
      <c r="G110" s="721"/>
      <c r="H110" s="721"/>
      <c r="I110" s="721"/>
      <c r="J110" s="721"/>
      <c r="K110" s="721"/>
      <c r="L110" s="721"/>
      <c r="M110" s="721"/>
      <c r="N110" s="721"/>
      <c r="O110" s="721"/>
      <c r="P110" s="721"/>
      <c r="Q110" s="721"/>
      <c r="R110" s="721"/>
      <c r="S110" s="721"/>
      <c r="T110" s="721"/>
      <c r="U110" s="721"/>
      <c r="V110" s="721"/>
      <c r="W110" s="721"/>
      <c r="X110" s="721"/>
      <c r="Y110" s="721"/>
      <c r="Z110" s="721"/>
      <c r="AA110" s="722"/>
      <c r="AB110" s="794">
        <v>1980951</v>
      </c>
      <c r="AC110" s="667"/>
      <c r="AD110" s="667"/>
      <c r="AE110" s="667"/>
      <c r="AF110" s="667"/>
      <c r="AG110" s="667">
        <v>2079489</v>
      </c>
      <c r="AH110" s="667"/>
      <c r="AI110" s="667"/>
      <c r="AJ110" s="667"/>
      <c r="AK110" s="667"/>
      <c r="AL110" s="667">
        <v>1938027</v>
      </c>
      <c r="AM110" s="667"/>
      <c r="AN110" s="667"/>
      <c r="AO110" s="667"/>
      <c r="AP110" s="667"/>
      <c r="AQ110" s="792">
        <v>24.4</v>
      </c>
      <c r="AR110" s="792"/>
      <c r="AS110" s="792"/>
      <c r="AT110" s="792"/>
      <c r="AU110" s="793"/>
      <c r="AV110" s="825" t="s">
        <v>122</v>
      </c>
      <c r="AW110" s="826"/>
      <c r="AX110" s="826"/>
      <c r="AY110" s="826"/>
      <c r="AZ110" s="827"/>
      <c r="BA110" s="774" t="s">
        <v>490</v>
      </c>
      <c r="BB110" s="721"/>
      <c r="BC110" s="721"/>
      <c r="BD110" s="721"/>
      <c r="BE110" s="721"/>
      <c r="BF110" s="721"/>
      <c r="BG110" s="721"/>
      <c r="BH110" s="721"/>
      <c r="BI110" s="721"/>
      <c r="BJ110" s="721"/>
      <c r="BK110" s="721"/>
      <c r="BL110" s="721"/>
      <c r="BM110" s="721"/>
      <c r="BN110" s="721"/>
      <c r="BO110" s="721"/>
      <c r="BP110" s="721"/>
      <c r="BQ110" s="722"/>
      <c r="BR110" s="794">
        <v>17647508</v>
      </c>
      <c r="BS110" s="667"/>
      <c r="BT110" s="667"/>
      <c r="BU110" s="667"/>
      <c r="BV110" s="667"/>
      <c r="BW110" s="667">
        <v>18222442</v>
      </c>
      <c r="BX110" s="667"/>
      <c r="BY110" s="667"/>
      <c r="BZ110" s="667"/>
      <c r="CA110" s="667"/>
      <c r="CB110" s="667">
        <v>19152033</v>
      </c>
      <c r="CC110" s="667"/>
      <c r="CD110" s="667"/>
      <c r="CE110" s="667"/>
      <c r="CF110" s="667"/>
      <c r="CG110" s="804">
        <v>241.2</v>
      </c>
      <c r="CH110" s="805"/>
      <c r="CI110" s="805"/>
      <c r="CJ110" s="805"/>
      <c r="CK110" s="805"/>
      <c r="CL110" s="836" t="s">
        <v>491</v>
      </c>
      <c r="CM110" s="658"/>
      <c r="CN110" s="726" t="s">
        <v>492</v>
      </c>
      <c r="CO110" s="727"/>
      <c r="CP110" s="727"/>
      <c r="CQ110" s="727"/>
      <c r="CR110" s="727"/>
      <c r="CS110" s="727"/>
      <c r="CT110" s="727"/>
      <c r="CU110" s="727"/>
      <c r="CV110" s="727"/>
      <c r="CW110" s="727"/>
      <c r="CX110" s="727"/>
      <c r="CY110" s="727"/>
      <c r="CZ110" s="727"/>
      <c r="DA110" s="727"/>
      <c r="DB110" s="727"/>
      <c r="DC110" s="727"/>
      <c r="DD110" s="727"/>
      <c r="DE110" s="727"/>
      <c r="DF110" s="727"/>
      <c r="DG110" s="728"/>
      <c r="DH110" s="794" t="s">
        <v>493</v>
      </c>
      <c r="DI110" s="667"/>
      <c r="DJ110" s="667"/>
      <c r="DK110" s="667"/>
      <c r="DL110" s="667"/>
      <c r="DM110" s="667" t="s">
        <v>494</v>
      </c>
      <c r="DN110" s="667"/>
      <c r="DO110" s="667"/>
      <c r="DP110" s="667"/>
      <c r="DQ110" s="667"/>
      <c r="DR110" s="667" t="s">
        <v>494</v>
      </c>
      <c r="DS110" s="667"/>
      <c r="DT110" s="667"/>
      <c r="DU110" s="667"/>
      <c r="DV110" s="667"/>
      <c r="DW110" s="792" t="s">
        <v>494</v>
      </c>
      <c r="DX110" s="792"/>
      <c r="DY110" s="792"/>
      <c r="DZ110" s="792"/>
      <c r="EA110" s="793"/>
    </row>
    <row r="111" spans="2:131" ht="22.5" customHeight="1" x14ac:dyDescent="0.15">
      <c r="B111" s="736" t="s">
        <v>495</v>
      </c>
      <c r="C111" s="737"/>
      <c r="D111" s="735" t="s">
        <v>496</v>
      </c>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6"/>
      <c r="AB111" s="757" t="s">
        <v>493</v>
      </c>
      <c r="AC111" s="647"/>
      <c r="AD111" s="647"/>
      <c r="AE111" s="647"/>
      <c r="AF111" s="647"/>
      <c r="AG111" s="647" t="s">
        <v>494</v>
      </c>
      <c r="AH111" s="647"/>
      <c r="AI111" s="647"/>
      <c r="AJ111" s="647"/>
      <c r="AK111" s="647"/>
      <c r="AL111" s="647" t="s">
        <v>494</v>
      </c>
      <c r="AM111" s="647"/>
      <c r="AN111" s="647"/>
      <c r="AO111" s="647"/>
      <c r="AP111" s="647"/>
      <c r="AQ111" s="782" t="s">
        <v>494</v>
      </c>
      <c r="AR111" s="782"/>
      <c r="AS111" s="782"/>
      <c r="AT111" s="782"/>
      <c r="AU111" s="783"/>
      <c r="AV111" s="828"/>
      <c r="AW111" s="829"/>
      <c r="AX111" s="829"/>
      <c r="AY111" s="829"/>
      <c r="AZ111" s="830"/>
      <c r="BA111" s="735" t="s">
        <v>497</v>
      </c>
      <c r="BB111" s="655"/>
      <c r="BC111" s="655"/>
      <c r="BD111" s="655"/>
      <c r="BE111" s="655"/>
      <c r="BF111" s="655"/>
      <c r="BG111" s="655"/>
      <c r="BH111" s="655"/>
      <c r="BI111" s="655"/>
      <c r="BJ111" s="655"/>
      <c r="BK111" s="655"/>
      <c r="BL111" s="655"/>
      <c r="BM111" s="655"/>
      <c r="BN111" s="655"/>
      <c r="BO111" s="655"/>
      <c r="BP111" s="655"/>
      <c r="BQ111" s="656"/>
      <c r="BR111" s="757">
        <v>775285</v>
      </c>
      <c r="BS111" s="647"/>
      <c r="BT111" s="647"/>
      <c r="BU111" s="647"/>
      <c r="BV111" s="647"/>
      <c r="BW111" s="647">
        <v>621107</v>
      </c>
      <c r="BX111" s="647"/>
      <c r="BY111" s="647"/>
      <c r="BZ111" s="647"/>
      <c r="CA111" s="647"/>
      <c r="CB111" s="647">
        <v>516089</v>
      </c>
      <c r="CC111" s="647"/>
      <c r="CD111" s="647"/>
      <c r="CE111" s="647"/>
      <c r="CF111" s="647"/>
      <c r="CG111" s="645">
        <v>6.5</v>
      </c>
      <c r="CH111" s="646"/>
      <c r="CI111" s="646"/>
      <c r="CJ111" s="646"/>
      <c r="CK111" s="646"/>
      <c r="CL111" s="837"/>
      <c r="CM111" s="660"/>
      <c r="CN111" s="651" t="s">
        <v>498</v>
      </c>
      <c r="CO111" s="652"/>
      <c r="CP111" s="652"/>
      <c r="CQ111" s="652"/>
      <c r="CR111" s="652"/>
      <c r="CS111" s="652"/>
      <c r="CT111" s="652"/>
      <c r="CU111" s="652"/>
      <c r="CV111" s="652"/>
      <c r="CW111" s="652"/>
      <c r="CX111" s="652"/>
      <c r="CY111" s="652"/>
      <c r="CZ111" s="652"/>
      <c r="DA111" s="652"/>
      <c r="DB111" s="652"/>
      <c r="DC111" s="652"/>
      <c r="DD111" s="652"/>
      <c r="DE111" s="652"/>
      <c r="DF111" s="652"/>
      <c r="DG111" s="653"/>
      <c r="DH111" s="757" t="s">
        <v>493</v>
      </c>
      <c r="DI111" s="647"/>
      <c r="DJ111" s="647"/>
      <c r="DK111" s="647"/>
      <c r="DL111" s="647"/>
      <c r="DM111" s="647" t="s">
        <v>494</v>
      </c>
      <c r="DN111" s="647"/>
      <c r="DO111" s="647"/>
      <c r="DP111" s="647"/>
      <c r="DQ111" s="647"/>
      <c r="DR111" s="647" t="s">
        <v>494</v>
      </c>
      <c r="DS111" s="647"/>
      <c r="DT111" s="647"/>
      <c r="DU111" s="647"/>
      <c r="DV111" s="647"/>
      <c r="DW111" s="782" t="s">
        <v>494</v>
      </c>
      <c r="DX111" s="782"/>
      <c r="DY111" s="782"/>
      <c r="DZ111" s="782"/>
      <c r="EA111" s="783"/>
    </row>
    <row r="112" spans="2:131" ht="22.5" customHeight="1" x14ac:dyDescent="0.15">
      <c r="B112" s="738"/>
      <c r="C112" s="739"/>
      <c r="D112" s="735" t="s">
        <v>499</v>
      </c>
      <c r="E112" s="655"/>
      <c r="F112" s="655"/>
      <c r="G112" s="655"/>
      <c r="H112" s="655"/>
      <c r="I112" s="655"/>
      <c r="J112" s="655"/>
      <c r="K112" s="655"/>
      <c r="L112" s="655"/>
      <c r="M112" s="655"/>
      <c r="N112" s="655"/>
      <c r="O112" s="655"/>
      <c r="P112" s="655"/>
      <c r="Q112" s="655"/>
      <c r="R112" s="655"/>
      <c r="S112" s="655"/>
      <c r="T112" s="655"/>
      <c r="U112" s="655"/>
      <c r="V112" s="655"/>
      <c r="W112" s="655"/>
      <c r="X112" s="655"/>
      <c r="Y112" s="655"/>
      <c r="Z112" s="655"/>
      <c r="AA112" s="656"/>
      <c r="AB112" s="757">
        <v>569156</v>
      </c>
      <c r="AC112" s="647"/>
      <c r="AD112" s="647"/>
      <c r="AE112" s="647"/>
      <c r="AF112" s="647"/>
      <c r="AG112" s="647">
        <v>679528</v>
      </c>
      <c r="AH112" s="647"/>
      <c r="AI112" s="647"/>
      <c r="AJ112" s="647"/>
      <c r="AK112" s="647"/>
      <c r="AL112" s="647">
        <v>708776</v>
      </c>
      <c r="AM112" s="647"/>
      <c r="AN112" s="647"/>
      <c r="AO112" s="647"/>
      <c r="AP112" s="647"/>
      <c r="AQ112" s="782">
        <v>8.9</v>
      </c>
      <c r="AR112" s="782"/>
      <c r="AS112" s="782"/>
      <c r="AT112" s="782"/>
      <c r="AU112" s="783"/>
      <c r="AV112" s="828"/>
      <c r="AW112" s="829"/>
      <c r="AX112" s="829"/>
      <c r="AY112" s="829"/>
      <c r="AZ112" s="830"/>
      <c r="BA112" s="735" t="s">
        <v>500</v>
      </c>
      <c r="BB112" s="655"/>
      <c r="BC112" s="655"/>
      <c r="BD112" s="655"/>
      <c r="BE112" s="655"/>
      <c r="BF112" s="655"/>
      <c r="BG112" s="655"/>
      <c r="BH112" s="655"/>
      <c r="BI112" s="655"/>
      <c r="BJ112" s="655"/>
      <c r="BK112" s="655"/>
      <c r="BL112" s="655"/>
      <c r="BM112" s="655"/>
      <c r="BN112" s="655"/>
      <c r="BO112" s="655"/>
      <c r="BP112" s="655"/>
      <c r="BQ112" s="656"/>
      <c r="BR112" s="757">
        <v>11848618</v>
      </c>
      <c r="BS112" s="647"/>
      <c r="BT112" s="647"/>
      <c r="BU112" s="647"/>
      <c r="BV112" s="647"/>
      <c r="BW112" s="647">
        <v>12243809</v>
      </c>
      <c r="BX112" s="647"/>
      <c r="BY112" s="647"/>
      <c r="BZ112" s="647"/>
      <c r="CA112" s="647"/>
      <c r="CB112" s="647">
        <v>13354860</v>
      </c>
      <c r="CC112" s="647"/>
      <c r="CD112" s="647"/>
      <c r="CE112" s="647"/>
      <c r="CF112" s="647"/>
      <c r="CG112" s="645">
        <v>168.2</v>
      </c>
      <c r="CH112" s="646"/>
      <c r="CI112" s="646"/>
      <c r="CJ112" s="646"/>
      <c r="CK112" s="646"/>
      <c r="CL112" s="837"/>
      <c r="CM112" s="660"/>
      <c r="CN112" s="651" t="s">
        <v>501</v>
      </c>
      <c r="CO112" s="652"/>
      <c r="CP112" s="652"/>
      <c r="CQ112" s="652"/>
      <c r="CR112" s="652"/>
      <c r="CS112" s="652"/>
      <c r="CT112" s="652"/>
      <c r="CU112" s="652"/>
      <c r="CV112" s="652"/>
      <c r="CW112" s="652"/>
      <c r="CX112" s="652"/>
      <c r="CY112" s="652"/>
      <c r="CZ112" s="652"/>
      <c r="DA112" s="652"/>
      <c r="DB112" s="652"/>
      <c r="DC112" s="652"/>
      <c r="DD112" s="652"/>
      <c r="DE112" s="652"/>
      <c r="DF112" s="652"/>
      <c r="DG112" s="653"/>
      <c r="DH112" s="757" t="s">
        <v>494</v>
      </c>
      <c r="DI112" s="647"/>
      <c r="DJ112" s="647"/>
      <c r="DK112" s="647"/>
      <c r="DL112" s="647"/>
      <c r="DM112" s="647" t="s">
        <v>494</v>
      </c>
      <c r="DN112" s="647"/>
      <c r="DO112" s="647"/>
      <c r="DP112" s="647"/>
      <c r="DQ112" s="647"/>
      <c r="DR112" s="647" t="s">
        <v>494</v>
      </c>
      <c r="DS112" s="647"/>
      <c r="DT112" s="647"/>
      <c r="DU112" s="647"/>
      <c r="DV112" s="647"/>
      <c r="DW112" s="782" t="s">
        <v>494</v>
      </c>
      <c r="DX112" s="782"/>
      <c r="DY112" s="782"/>
      <c r="DZ112" s="782"/>
      <c r="EA112" s="783"/>
    </row>
    <row r="113" spans="2:131" ht="22.5" customHeight="1" x14ac:dyDescent="0.15">
      <c r="B113" s="738"/>
      <c r="C113" s="739"/>
      <c r="D113" s="735" t="s">
        <v>502</v>
      </c>
      <c r="E113" s="655"/>
      <c r="F113" s="655"/>
      <c r="G113" s="655"/>
      <c r="H113" s="655"/>
      <c r="I113" s="655"/>
      <c r="J113" s="655"/>
      <c r="K113" s="655"/>
      <c r="L113" s="655"/>
      <c r="M113" s="655"/>
      <c r="N113" s="655"/>
      <c r="O113" s="655"/>
      <c r="P113" s="655"/>
      <c r="Q113" s="655"/>
      <c r="R113" s="655"/>
      <c r="S113" s="655"/>
      <c r="T113" s="655"/>
      <c r="U113" s="655"/>
      <c r="V113" s="655"/>
      <c r="W113" s="655"/>
      <c r="X113" s="655"/>
      <c r="Y113" s="655"/>
      <c r="Z113" s="655"/>
      <c r="AA113" s="656"/>
      <c r="AB113" s="757">
        <v>226054</v>
      </c>
      <c r="AC113" s="647"/>
      <c r="AD113" s="647"/>
      <c r="AE113" s="647"/>
      <c r="AF113" s="647"/>
      <c r="AG113" s="647">
        <v>241875</v>
      </c>
      <c r="AH113" s="647"/>
      <c r="AI113" s="647"/>
      <c r="AJ113" s="647"/>
      <c r="AK113" s="647"/>
      <c r="AL113" s="647">
        <v>246837</v>
      </c>
      <c r="AM113" s="647"/>
      <c r="AN113" s="647"/>
      <c r="AO113" s="647"/>
      <c r="AP113" s="647"/>
      <c r="AQ113" s="782">
        <v>3.1</v>
      </c>
      <c r="AR113" s="782"/>
      <c r="AS113" s="782"/>
      <c r="AT113" s="782"/>
      <c r="AU113" s="783"/>
      <c r="AV113" s="828"/>
      <c r="AW113" s="829"/>
      <c r="AX113" s="829"/>
      <c r="AY113" s="829"/>
      <c r="AZ113" s="830"/>
      <c r="BA113" s="735" t="s">
        <v>503</v>
      </c>
      <c r="BB113" s="655"/>
      <c r="BC113" s="655"/>
      <c r="BD113" s="655"/>
      <c r="BE113" s="655"/>
      <c r="BF113" s="655"/>
      <c r="BG113" s="655"/>
      <c r="BH113" s="655"/>
      <c r="BI113" s="655"/>
      <c r="BJ113" s="655"/>
      <c r="BK113" s="655"/>
      <c r="BL113" s="655"/>
      <c r="BM113" s="655"/>
      <c r="BN113" s="655"/>
      <c r="BO113" s="655"/>
      <c r="BP113" s="655"/>
      <c r="BQ113" s="656"/>
      <c r="BR113" s="757">
        <v>1140832</v>
      </c>
      <c r="BS113" s="647"/>
      <c r="BT113" s="647"/>
      <c r="BU113" s="647"/>
      <c r="BV113" s="647"/>
      <c r="BW113" s="647">
        <v>1000207</v>
      </c>
      <c r="BX113" s="647"/>
      <c r="BY113" s="647"/>
      <c r="BZ113" s="647"/>
      <c r="CA113" s="647"/>
      <c r="CB113" s="647">
        <v>804364</v>
      </c>
      <c r="CC113" s="647"/>
      <c r="CD113" s="647"/>
      <c r="CE113" s="647"/>
      <c r="CF113" s="647"/>
      <c r="CG113" s="645">
        <v>10.1</v>
      </c>
      <c r="CH113" s="646"/>
      <c r="CI113" s="646"/>
      <c r="CJ113" s="646"/>
      <c r="CK113" s="646"/>
      <c r="CL113" s="837"/>
      <c r="CM113" s="660"/>
      <c r="CN113" s="651" t="s">
        <v>504</v>
      </c>
      <c r="CO113" s="652"/>
      <c r="CP113" s="652"/>
      <c r="CQ113" s="652"/>
      <c r="CR113" s="652"/>
      <c r="CS113" s="652"/>
      <c r="CT113" s="652"/>
      <c r="CU113" s="652"/>
      <c r="CV113" s="652"/>
      <c r="CW113" s="652"/>
      <c r="CX113" s="652"/>
      <c r="CY113" s="652"/>
      <c r="CZ113" s="652"/>
      <c r="DA113" s="652"/>
      <c r="DB113" s="652"/>
      <c r="DC113" s="652"/>
      <c r="DD113" s="652"/>
      <c r="DE113" s="652"/>
      <c r="DF113" s="652"/>
      <c r="DG113" s="653"/>
      <c r="DH113" s="757">
        <v>14022</v>
      </c>
      <c r="DI113" s="647"/>
      <c r="DJ113" s="647"/>
      <c r="DK113" s="647"/>
      <c r="DL113" s="647"/>
      <c r="DM113" s="647" t="s">
        <v>494</v>
      </c>
      <c r="DN113" s="647"/>
      <c r="DO113" s="647"/>
      <c r="DP113" s="647"/>
      <c r="DQ113" s="647"/>
      <c r="DR113" s="647" t="s">
        <v>494</v>
      </c>
      <c r="DS113" s="647"/>
      <c r="DT113" s="647"/>
      <c r="DU113" s="647"/>
      <c r="DV113" s="647"/>
      <c r="DW113" s="782" t="s">
        <v>494</v>
      </c>
      <c r="DX113" s="782"/>
      <c r="DY113" s="782"/>
      <c r="DZ113" s="782"/>
      <c r="EA113" s="783"/>
    </row>
    <row r="114" spans="2:131" ht="22.5" customHeight="1" x14ac:dyDescent="0.15">
      <c r="B114" s="738"/>
      <c r="C114" s="739"/>
      <c r="D114" s="735" t="s">
        <v>505</v>
      </c>
      <c r="E114" s="655"/>
      <c r="F114" s="655"/>
      <c r="G114" s="655"/>
      <c r="H114" s="655"/>
      <c r="I114" s="655"/>
      <c r="J114" s="655"/>
      <c r="K114" s="655"/>
      <c r="L114" s="655"/>
      <c r="M114" s="655"/>
      <c r="N114" s="655"/>
      <c r="O114" s="655"/>
      <c r="P114" s="655"/>
      <c r="Q114" s="655"/>
      <c r="R114" s="655"/>
      <c r="S114" s="655"/>
      <c r="T114" s="655"/>
      <c r="U114" s="655"/>
      <c r="V114" s="655"/>
      <c r="W114" s="655"/>
      <c r="X114" s="655"/>
      <c r="Y114" s="655"/>
      <c r="Z114" s="655"/>
      <c r="AA114" s="656"/>
      <c r="AB114" s="757">
        <v>159178</v>
      </c>
      <c r="AC114" s="647"/>
      <c r="AD114" s="647"/>
      <c r="AE114" s="647"/>
      <c r="AF114" s="647"/>
      <c r="AG114" s="647">
        <v>167922</v>
      </c>
      <c r="AH114" s="647"/>
      <c r="AI114" s="647"/>
      <c r="AJ114" s="647"/>
      <c r="AK114" s="647"/>
      <c r="AL114" s="647">
        <v>114604</v>
      </c>
      <c r="AM114" s="647"/>
      <c r="AN114" s="647"/>
      <c r="AO114" s="647"/>
      <c r="AP114" s="647"/>
      <c r="AQ114" s="782">
        <v>1.4</v>
      </c>
      <c r="AR114" s="782"/>
      <c r="AS114" s="782"/>
      <c r="AT114" s="782"/>
      <c r="AU114" s="783"/>
      <c r="AV114" s="828"/>
      <c r="AW114" s="829"/>
      <c r="AX114" s="829"/>
      <c r="AY114" s="829"/>
      <c r="AZ114" s="830"/>
      <c r="BA114" s="735" t="s">
        <v>506</v>
      </c>
      <c r="BB114" s="655"/>
      <c r="BC114" s="655"/>
      <c r="BD114" s="655"/>
      <c r="BE114" s="655"/>
      <c r="BF114" s="655"/>
      <c r="BG114" s="655"/>
      <c r="BH114" s="655"/>
      <c r="BI114" s="655"/>
      <c r="BJ114" s="655"/>
      <c r="BK114" s="655"/>
      <c r="BL114" s="655"/>
      <c r="BM114" s="655"/>
      <c r="BN114" s="655"/>
      <c r="BO114" s="655"/>
      <c r="BP114" s="655"/>
      <c r="BQ114" s="656"/>
      <c r="BR114" s="757">
        <v>2599887</v>
      </c>
      <c r="BS114" s="647"/>
      <c r="BT114" s="647"/>
      <c r="BU114" s="647"/>
      <c r="BV114" s="647"/>
      <c r="BW114" s="647">
        <v>2455231</v>
      </c>
      <c r="BX114" s="647"/>
      <c r="BY114" s="647"/>
      <c r="BZ114" s="647"/>
      <c r="CA114" s="647"/>
      <c r="CB114" s="647">
        <v>3818170</v>
      </c>
      <c r="CC114" s="647"/>
      <c r="CD114" s="647"/>
      <c r="CE114" s="647"/>
      <c r="CF114" s="647"/>
      <c r="CG114" s="645">
        <v>48.1</v>
      </c>
      <c r="CH114" s="646"/>
      <c r="CI114" s="646"/>
      <c r="CJ114" s="646"/>
      <c r="CK114" s="646"/>
      <c r="CL114" s="837"/>
      <c r="CM114" s="660"/>
      <c r="CN114" s="651" t="s">
        <v>507</v>
      </c>
      <c r="CO114" s="652"/>
      <c r="CP114" s="652"/>
      <c r="CQ114" s="652"/>
      <c r="CR114" s="652"/>
      <c r="CS114" s="652"/>
      <c r="CT114" s="652"/>
      <c r="CU114" s="652"/>
      <c r="CV114" s="652"/>
      <c r="CW114" s="652"/>
      <c r="CX114" s="652"/>
      <c r="CY114" s="652"/>
      <c r="CZ114" s="652"/>
      <c r="DA114" s="652"/>
      <c r="DB114" s="652"/>
      <c r="DC114" s="652"/>
      <c r="DD114" s="652"/>
      <c r="DE114" s="652"/>
      <c r="DF114" s="652"/>
      <c r="DG114" s="653"/>
      <c r="DH114" s="757" t="s">
        <v>494</v>
      </c>
      <c r="DI114" s="647"/>
      <c r="DJ114" s="647"/>
      <c r="DK114" s="647"/>
      <c r="DL114" s="647"/>
      <c r="DM114" s="647" t="s">
        <v>494</v>
      </c>
      <c r="DN114" s="647"/>
      <c r="DO114" s="647"/>
      <c r="DP114" s="647"/>
      <c r="DQ114" s="647"/>
      <c r="DR114" s="647" t="s">
        <v>494</v>
      </c>
      <c r="DS114" s="647"/>
      <c r="DT114" s="647"/>
      <c r="DU114" s="647"/>
      <c r="DV114" s="647"/>
      <c r="DW114" s="782" t="s">
        <v>494</v>
      </c>
      <c r="DX114" s="782"/>
      <c r="DY114" s="782"/>
      <c r="DZ114" s="782"/>
      <c r="EA114" s="783"/>
    </row>
    <row r="115" spans="2:131" ht="22.5" customHeight="1" x14ac:dyDescent="0.15">
      <c r="B115" s="740"/>
      <c r="C115" s="741"/>
      <c r="D115" s="742" t="s">
        <v>508</v>
      </c>
      <c r="E115" s="743"/>
      <c r="F115" s="743"/>
      <c r="G115" s="743"/>
      <c r="H115" s="743"/>
      <c r="I115" s="743"/>
      <c r="J115" s="743"/>
      <c r="K115" s="743"/>
      <c r="L115" s="743"/>
      <c r="M115" s="743"/>
      <c r="N115" s="743"/>
      <c r="O115" s="743"/>
      <c r="P115" s="743"/>
      <c r="Q115" s="743"/>
      <c r="R115" s="743"/>
      <c r="S115" s="743"/>
      <c r="T115" s="743"/>
      <c r="U115" s="743"/>
      <c r="V115" s="743"/>
      <c r="W115" s="743"/>
      <c r="X115" s="743"/>
      <c r="Y115" s="743"/>
      <c r="Z115" s="743"/>
      <c r="AA115" s="744"/>
      <c r="AB115" s="791" t="s">
        <v>494</v>
      </c>
      <c r="AC115" s="644"/>
      <c r="AD115" s="644"/>
      <c r="AE115" s="644"/>
      <c r="AF115" s="644"/>
      <c r="AG115" s="644">
        <v>99</v>
      </c>
      <c r="AH115" s="644"/>
      <c r="AI115" s="644"/>
      <c r="AJ115" s="644"/>
      <c r="AK115" s="644"/>
      <c r="AL115" s="644">
        <v>1189</v>
      </c>
      <c r="AM115" s="644"/>
      <c r="AN115" s="644"/>
      <c r="AO115" s="644"/>
      <c r="AP115" s="644"/>
      <c r="AQ115" s="775">
        <v>0</v>
      </c>
      <c r="AR115" s="775"/>
      <c r="AS115" s="775"/>
      <c r="AT115" s="775"/>
      <c r="AU115" s="776"/>
      <c r="AV115" s="828"/>
      <c r="AW115" s="829"/>
      <c r="AX115" s="829"/>
      <c r="AY115" s="829"/>
      <c r="AZ115" s="830"/>
      <c r="BA115" s="735" t="s">
        <v>509</v>
      </c>
      <c r="BB115" s="655"/>
      <c r="BC115" s="655"/>
      <c r="BD115" s="655"/>
      <c r="BE115" s="655"/>
      <c r="BF115" s="655"/>
      <c r="BG115" s="655"/>
      <c r="BH115" s="655"/>
      <c r="BI115" s="655"/>
      <c r="BJ115" s="655"/>
      <c r="BK115" s="655"/>
      <c r="BL115" s="655"/>
      <c r="BM115" s="655"/>
      <c r="BN115" s="655"/>
      <c r="BO115" s="655"/>
      <c r="BP115" s="655"/>
      <c r="BQ115" s="656"/>
      <c r="BR115" s="757">
        <v>118317</v>
      </c>
      <c r="BS115" s="647"/>
      <c r="BT115" s="647"/>
      <c r="BU115" s="647"/>
      <c r="BV115" s="647"/>
      <c r="BW115" s="647">
        <v>87290</v>
      </c>
      <c r="BX115" s="647"/>
      <c r="BY115" s="647"/>
      <c r="BZ115" s="647"/>
      <c r="CA115" s="647"/>
      <c r="CB115" s="647">
        <v>94936</v>
      </c>
      <c r="CC115" s="647"/>
      <c r="CD115" s="647"/>
      <c r="CE115" s="647"/>
      <c r="CF115" s="647"/>
      <c r="CG115" s="645">
        <v>1.2</v>
      </c>
      <c r="CH115" s="646"/>
      <c r="CI115" s="646"/>
      <c r="CJ115" s="646"/>
      <c r="CK115" s="646"/>
      <c r="CL115" s="837"/>
      <c r="CM115" s="660"/>
      <c r="CN115" s="735" t="s">
        <v>510</v>
      </c>
      <c r="CO115" s="824"/>
      <c r="CP115" s="824"/>
      <c r="CQ115" s="824"/>
      <c r="CR115" s="824"/>
      <c r="CS115" s="824"/>
      <c r="CT115" s="824"/>
      <c r="CU115" s="824"/>
      <c r="CV115" s="824"/>
      <c r="CW115" s="824"/>
      <c r="CX115" s="824"/>
      <c r="CY115" s="824"/>
      <c r="CZ115" s="824"/>
      <c r="DA115" s="824"/>
      <c r="DB115" s="824"/>
      <c r="DC115" s="824"/>
      <c r="DD115" s="824"/>
      <c r="DE115" s="824"/>
      <c r="DF115" s="824"/>
      <c r="DG115" s="656"/>
      <c r="DH115" s="757">
        <v>386134</v>
      </c>
      <c r="DI115" s="647"/>
      <c r="DJ115" s="647"/>
      <c r="DK115" s="647"/>
      <c r="DL115" s="647"/>
      <c r="DM115" s="647">
        <v>275727</v>
      </c>
      <c r="DN115" s="647"/>
      <c r="DO115" s="647"/>
      <c r="DP115" s="647"/>
      <c r="DQ115" s="647"/>
      <c r="DR115" s="647">
        <v>202065</v>
      </c>
      <c r="DS115" s="647"/>
      <c r="DT115" s="647"/>
      <c r="DU115" s="647"/>
      <c r="DV115" s="647"/>
      <c r="DW115" s="782">
        <v>2.5</v>
      </c>
      <c r="DX115" s="782"/>
      <c r="DY115" s="782"/>
      <c r="DZ115" s="782"/>
      <c r="EA115" s="783"/>
    </row>
    <row r="116" spans="2:131" ht="22.5" customHeight="1" x14ac:dyDescent="0.15">
      <c r="B116" s="729" t="s">
        <v>227</v>
      </c>
      <c r="C116" s="724"/>
      <c r="D116" s="724"/>
      <c r="E116" s="724"/>
      <c r="F116" s="724"/>
      <c r="G116" s="724"/>
      <c r="H116" s="724"/>
      <c r="I116" s="724"/>
      <c r="J116" s="724"/>
      <c r="K116" s="724"/>
      <c r="L116" s="724"/>
      <c r="M116" s="724"/>
      <c r="N116" s="724"/>
      <c r="O116" s="724"/>
      <c r="P116" s="724"/>
      <c r="Q116" s="724"/>
      <c r="R116" s="724"/>
      <c r="S116" s="724"/>
      <c r="T116" s="724"/>
      <c r="U116" s="724"/>
      <c r="V116" s="724"/>
      <c r="W116" s="724"/>
      <c r="X116" s="724"/>
      <c r="Y116" s="724"/>
      <c r="Z116" s="724" t="s">
        <v>511</v>
      </c>
      <c r="AA116" s="725"/>
      <c r="AB116" s="806">
        <v>2935339</v>
      </c>
      <c r="AC116" s="801"/>
      <c r="AD116" s="801"/>
      <c r="AE116" s="801"/>
      <c r="AF116" s="801"/>
      <c r="AG116" s="801">
        <v>3168913</v>
      </c>
      <c r="AH116" s="801"/>
      <c r="AI116" s="801"/>
      <c r="AJ116" s="801"/>
      <c r="AK116" s="801"/>
      <c r="AL116" s="801">
        <v>3009433</v>
      </c>
      <c r="AM116" s="801"/>
      <c r="AN116" s="801"/>
      <c r="AO116" s="801"/>
      <c r="AP116" s="801"/>
      <c r="AQ116" s="778"/>
      <c r="AR116" s="779"/>
      <c r="AS116" s="779"/>
      <c r="AT116" s="779"/>
      <c r="AU116" s="780"/>
      <c r="AV116" s="828"/>
      <c r="AW116" s="829"/>
      <c r="AX116" s="829"/>
      <c r="AY116" s="829"/>
      <c r="AZ116" s="830"/>
      <c r="BA116" s="735" t="s">
        <v>512</v>
      </c>
      <c r="BB116" s="655"/>
      <c r="BC116" s="655"/>
      <c r="BD116" s="655"/>
      <c r="BE116" s="655"/>
      <c r="BF116" s="655"/>
      <c r="BG116" s="655"/>
      <c r="BH116" s="655"/>
      <c r="BI116" s="655"/>
      <c r="BJ116" s="655"/>
      <c r="BK116" s="655"/>
      <c r="BL116" s="655"/>
      <c r="BM116" s="655"/>
      <c r="BN116" s="655"/>
      <c r="BO116" s="655"/>
      <c r="BP116" s="655"/>
      <c r="BQ116" s="656"/>
      <c r="BR116" s="757" t="s">
        <v>513</v>
      </c>
      <c r="BS116" s="647"/>
      <c r="BT116" s="647"/>
      <c r="BU116" s="647"/>
      <c r="BV116" s="647"/>
      <c r="BW116" s="647" t="s">
        <v>513</v>
      </c>
      <c r="BX116" s="647"/>
      <c r="BY116" s="647"/>
      <c r="BZ116" s="647"/>
      <c r="CA116" s="647"/>
      <c r="CB116" s="647" t="s">
        <v>513</v>
      </c>
      <c r="CC116" s="647"/>
      <c r="CD116" s="647"/>
      <c r="CE116" s="647"/>
      <c r="CF116" s="647"/>
      <c r="CG116" s="645" t="s">
        <v>513</v>
      </c>
      <c r="CH116" s="646"/>
      <c r="CI116" s="646"/>
      <c r="CJ116" s="646"/>
      <c r="CK116" s="646"/>
      <c r="CL116" s="837"/>
      <c r="CM116" s="660"/>
      <c r="CN116" s="651" t="s">
        <v>514</v>
      </c>
      <c r="CO116" s="652"/>
      <c r="CP116" s="652"/>
      <c r="CQ116" s="652"/>
      <c r="CR116" s="652"/>
      <c r="CS116" s="652"/>
      <c r="CT116" s="652"/>
      <c r="CU116" s="652"/>
      <c r="CV116" s="652"/>
      <c r="CW116" s="652"/>
      <c r="CX116" s="652"/>
      <c r="CY116" s="652"/>
      <c r="CZ116" s="652"/>
      <c r="DA116" s="652"/>
      <c r="DB116" s="652"/>
      <c r="DC116" s="652"/>
      <c r="DD116" s="652"/>
      <c r="DE116" s="652"/>
      <c r="DF116" s="652"/>
      <c r="DG116" s="653"/>
      <c r="DH116" s="757">
        <v>217905</v>
      </c>
      <c r="DI116" s="647"/>
      <c r="DJ116" s="647"/>
      <c r="DK116" s="647"/>
      <c r="DL116" s="647"/>
      <c r="DM116" s="647">
        <v>197821</v>
      </c>
      <c r="DN116" s="647"/>
      <c r="DO116" s="647"/>
      <c r="DP116" s="647"/>
      <c r="DQ116" s="647"/>
      <c r="DR116" s="647">
        <v>179139</v>
      </c>
      <c r="DS116" s="647"/>
      <c r="DT116" s="647"/>
      <c r="DU116" s="647"/>
      <c r="DV116" s="647"/>
      <c r="DW116" s="782">
        <v>2.2999999999999998</v>
      </c>
      <c r="DX116" s="782"/>
      <c r="DY116" s="782"/>
      <c r="DZ116" s="782"/>
      <c r="EA116" s="783"/>
    </row>
    <row r="117" spans="2:131" ht="22.5" customHeight="1" x14ac:dyDescent="0.15">
      <c r="B117" s="729" t="s">
        <v>488</v>
      </c>
      <c r="C117" s="724"/>
      <c r="D117" s="724"/>
      <c r="E117" s="724"/>
      <c r="F117" s="724"/>
      <c r="G117" s="724"/>
      <c r="H117" s="724"/>
      <c r="I117" s="724"/>
      <c r="J117" s="724"/>
      <c r="K117" s="724"/>
      <c r="L117" s="724"/>
      <c r="M117" s="724"/>
      <c r="N117" s="724"/>
      <c r="O117" s="724"/>
      <c r="P117" s="724"/>
      <c r="Q117" s="724"/>
      <c r="R117" s="724"/>
      <c r="S117" s="724"/>
      <c r="T117" s="724"/>
      <c r="U117" s="724"/>
      <c r="V117" s="724"/>
      <c r="W117" s="724"/>
      <c r="X117" s="724"/>
      <c r="Y117" s="724"/>
      <c r="Z117" s="724"/>
      <c r="AA117" s="725"/>
      <c r="AB117" s="821" t="s">
        <v>486</v>
      </c>
      <c r="AC117" s="822"/>
      <c r="AD117" s="822"/>
      <c r="AE117" s="822"/>
      <c r="AF117" s="823"/>
      <c r="AG117" s="821" t="s">
        <v>322</v>
      </c>
      <c r="AH117" s="822"/>
      <c r="AI117" s="822"/>
      <c r="AJ117" s="822"/>
      <c r="AK117" s="823"/>
      <c r="AL117" s="821" t="s">
        <v>321</v>
      </c>
      <c r="AM117" s="822"/>
      <c r="AN117" s="822"/>
      <c r="AO117" s="822"/>
      <c r="AP117" s="823"/>
      <c r="AQ117" s="821" t="s">
        <v>487</v>
      </c>
      <c r="AR117" s="822"/>
      <c r="AS117" s="822"/>
      <c r="AT117" s="822"/>
      <c r="AU117" s="833"/>
      <c r="AV117" s="828"/>
      <c r="AW117" s="829"/>
      <c r="AX117" s="829"/>
      <c r="AY117" s="829"/>
      <c r="AZ117" s="830"/>
      <c r="BA117" s="742" t="s">
        <v>515</v>
      </c>
      <c r="BB117" s="743"/>
      <c r="BC117" s="743"/>
      <c r="BD117" s="743"/>
      <c r="BE117" s="743"/>
      <c r="BF117" s="743"/>
      <c r="BG117" s="743"/>
      <c r="BH117" s="743"/>
      <c r="BI117" s="743"/>
      <c r="BJ117" s="743"/>
      <c r="BK117" s="743"/>
      <c r="BL117" s="743"/>
      <c r="BM117" s="743"/>
      <c r="BN117" s="743"/>
      <c r="BO117" s="743"/>
      <c r="BP117" s="743"/>
      <c r="BQ117" s="744"/>
      <c r="BR117" s="791" t="s">
        <v>179</v>
      </c>
      <c r="BS117" s="644"/>
      <c r="BT117" s="644"/>
      <c r="BU117" s="644"/>
      <c r="BV117" s="644"/>
      <c r="BW117" s="644" t="s">
        <v>179</v>
      </c>
      <c r="BX117" s="644"/>
      <c r="BY117" s="644"/>
      <c r="BZ117" s="644"/>
      <c r="CA117" s="644"/>
      <c r="CB117" s="644" t="s">
        <v>179</v>
      </c>
      <c r="CC117" s="644"/>
      <c r="CD117" s="644"/>
      <c r="CE117" s="644"/>
      <c r="CF117" s="644"/>
      <c r="CG117" s="802" t="s">
        <v>179</v>
      </c>
      <c r="CH117" s="803"/>
      <c r="CI117" s="803"/>
      <c r="CJ117" s="803"/>
      <c r="CK117" s="803"/>
      <c r="CL117" s="837"/>
      <c r="CM117" s="660"/>
      <c r="CN117" s="651" t="s">
        <v>516</v>
      </c>
      <c r="CO117" s="652"/>
      <c r="CP117" s="652"/>
      <c r="CQ117" s="652"/>
      <c r="CR117" s="652"/>
      <c r="CS117" s="652"/>
      <c r="CT117" s="652"/>
      <c r="CU117" s="652"/>
      <c r="CV117" s="652"/>
      <c r="CW117" s="652"/>
      <c r="CX117" s="652"/>
      <c r="CY117" s="652"/>
      <c r="CZ117" s="652"/>
      <c r="DA117" s="652"/>
      <c r="DB117" s="652"/>
      <c r="DC117" s="652"/>
      <c r="DD117" s="652"/>
      <c r="DE117" s="652"/>
      <c r="DF117" s="652"/>
      <c r="DG117" s="653"/>
      <c r="DH117" s="757" t="s">
        <v>179</v>
      </c>
      <c r="DI117" s="647"/>
      <c r="DJ117" s="647"/>
      <c r="DK117" s="647"/>
      <c r="DL117" s="647"/>
      <c r="DM117" s="647" t="s">
        <v>179</v>
      </c>
      <c r="DN117" s="647"/>
      <c r="DO117" s="647"/>
      <c r="DP117" s="647"/>
      <c r="DQ117" s="647"/>
      <c r="DR117" s="647" t="s">
        <v>179</v>
      </c>
      <c r="DS117" s="647"/>
      <c r="DT117" s="647"/>
      <c r="DU117" s="647"/>
      <c r="DV117" s="647"/>
      <c r="DW117" s="782" t="s">
        <v>179</v>
      </c>
      <c r="DX117" s="782"/>
      <c r="DY117" s="782"/>
      <c r="DZ117" s="782"/>
      <c r="EA117" s="783"/>
    </row>
    <row r="118" spans="2:131" ht="22.5" customHeight="1" x14ac:dyDescent="0.15">
      <c r="B118" s="657" t="s">
        <v>491</v>
      </c>
      <c r="C118" s="658"/>
      <c r="D118" s="726" t="s">
        <v>492</v>
      </c>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8"/>
      <c r="AB118" s="784" t="s">
        <v>493</v>
      </c>
      <c r="AC118" s="785"/>
      <c r="AD118" s="785"/>
      <c r="AE118" s="785"/>
      <c r="AF118" s="786"/>
      <c r="AG118" s="787" t="s">
        <v>493</v>
      </c>
      <c r="AH118" s="785"/>
      <c r="AI118" s="785"/>
      <c r="AJ118" s="785"/>
      <c r="AK118" s="786"/>
      <c r="AL118" s="787" t="s">
        <v>493</v>
      </c>
      <c r="AM118" s="785"/>
      <c r="AN118" s="785"/>
      <c r="AO118" s="785"/>
      <c r="AP118" s="786"/>
      <c r="AQ118" s="818" t="s">
        <v>493</v>
      </c>
      <c r="AR118" s="819"/>
      <c r="AS118" s="819"/>
      <c r="AT118" s="819"/>
      <c r="AU118" s="820"/>
      <c r="AV118" s="831"/>
      <c r="AW118" s="832"/>
      <c r="AX118" s="832"/>
      <c r="AY118" s="832"/>
      <c r="AZ118" s="832"/>
      <c r="BA118" s="193" t="s">
        <v>227</v>
      </c>
      <c r="BB118" s="193"/>
      <c r="BC118" s="193"/>
      <c r="BD118" s="193"/>
      <c r="BE118" s="193"/>
      <c r="BF118" s="193"/>
      <c r="BG118" s="193"/>
      <c r="BH118" s="193"/>
      <c r="BI118" s="193"/>
      <c r="BJ118" s="193"/>
      <c r="BK118" s="193"/>
      <c r="BL118" s="193"/>
      <c r="BM118" s="193"/>
      <c r="BN118" s="193"/>
      <c r="BO118" s="193"/>
      <c r="BP118" s="724" t="s">
        <v>517</v>
      </c>
      <c r="BQ118" s="725"/>
      <c r="BR118" s="791">
        <v>34130447</v>
      </c>
      <c r="BS118" s="644"/>
      <c r="BT118" s="644"/>
      <c r="BU118" s="644"/>
      <c r="BV118" s="644"/>
      <c r="BW118" s="644">
        <v>34630086</v>
      </c>
      <c r="BX118" s="644"/>
      <c r="BY118" s="644"/>
      <c r="BZ118" s="644"/>
      <c r="CA118" s="644"/>
      <c r="CB118" s="644">
        <v>37740452</v>
      </c>
      <c r="CC118" s="644"/>
      <c r="CD118" s="644"/>
      <c r="CE118" s="644"/>
      <c r="CF118" s="644"/>
      <c r="CG118" s="668"/>
      <c r="CH118" s="669"/>
      <c r="CI118" s="669"/>
      <c r="CJ118" s="669"/>
      <c r="CK118" s="670"/>
      <c r="CL118" s="837"/>
      <c r="CM118" s="660"/>
      <c r="CN118" s="651" t="s">
        <v>518</v>
      </c>
      <c r="CO118" s="652"/>
      <c r="CP118" s="652"/>
      <c r="CQ118" s="652"/>
      <c r="CR118" s="652"/>
      <c r="CS118" s="652"/>
      <c r="CT118" s="652"/>
      <c r="CU118" s="652"/>
      <c r="CV118" s="652"/>
      <c r="CW118" s="652"/>
      <c r="CX118" s="652"/>
      <c r="CY118" s="652"/>
      <c r="CZ118" s="652"/>
      <c r="DA118" s="652"/>
      <c r="DB118" s="652"/>
      <c r="DC118" s="652"/>
      <c r="DD118" s="652"/>
      <c r="DE118" s="652"/>
      <c r="DF118" s="652"/>
      <c r="DG118" s="653"/>
      <c r="DH118" s="757" t="s">
        <v>513</v>
      </c>
      <c r="DI118" s="647"/>
      <c r="DJ118" s="647"/>
      <c r="DK118" s="647"/>
      <c r="DL118" s="647"/>
      <c r="DM118" s="647" t="s">
        <v>513</v>
      </c>
      <c r="DN118" s="647"/>
      <c r="DO118" s="647"/>
      <c r="DP118" s="647"/>
      <c r="DQ118" s="647"/>
      <c r="DR118" s="647" t="s">
        <v>513</v>
      </c>
      <c r="DS118" s="647"/>
      <c r="DT118" s="647"/>
      <c r="DU118" s="647"/>
      <c r="DV118" s="647"/>
      <c r="DW118" s="782" t="s">
        <v>513</v>
      </c>
      <c r="DX118" s="782"/>
      <c r="DY118" s="782"/>
      <c r="DZ118" s="782"/>
      <c r="EA118" s="783"/>
    </row>
    <row r="119" spans="2:131" ht="22.5" customHeight="1" x14ac:dyDescent="0.15">
      <c r="B119" s="659"/>
      <c r="C119" s="660"/>
      <c r="D119" s="651" t="s">
        <v>498</v>
      </c>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3"/>
      <c r="AB119" s="717" t="s">
        <v>519</v>
      </c>
      <c r="AC119" s="718"/>
      <c r="AD119" s="718"/>
      <c r="AE119" s="718"/>
      <c r="AF119" s="719"/>
      <c r="AG119" s="758" t="s">
        <v>519</v>
      </c>
      <c r="AH119" s="718"/>
      <c r="AI119" s="718"/>
      <c r="AJ119" s="718"/>
      <c r="AK119" s="719"/>
      <c r="AL119" s="758" t="s">
        <v>519</v>
      </c>
      <c r="AM119" s="718"/>
      <c r="AN119" s="718"/>
      <c r="AO119" s="718"/>
      <c r="AP119" s="719"/>
      <c r="AQ119" s="748" t="s">
        <v>519</v>
      </c>
      <c r="AR119" s="749"/>
      <c r="AS119" s="749"/>
      <c r="AT119" s="749"/>
      <c r="AU119" s="750"/>
      <c r="AV119" s="807" t="s">
        <v>520</v>
      </c>
      <c r="AW119" s="808"/>
      <c r="AX119" s="808"/>
      <c r="AY119" s="808"/>
      <c r="AZ119" s="809"/>
      <c r="BA119" s="774" t="s">
        <v>521</v>
      </c>
      <c r="BB119" s="721"/>
      <c r="BC119" s="721"/>
      <c r="BD119" s="721"/>
      <c r="BE119" s="721"/>
      <c r="BF119" s="721"/>
      <c r="BG119" s="721"/>
      <c r="BH119" s="721"/>
      <c r="BI119" s="721"/>
      <c r="BJ119" s="721"/>
      <c r="BK119" s="721"/>
      <c r="BL119" s="721"/>
      <c r="BM119" s="721"/>
      <c r="BN119" s="721"/>
      <c r="BO119" s="721"/>
      <c r="BP119" s="721"/>
      <c r="BQ119" s="722"/>
      <c r="BR119" s="794">
        <v>1730600</v>
      </c>
      <c r="BS119" s="667"/>
      <c r="BT119" s="667"/>
      <c r="BU119" s="667"/>
      <c r="BV119" s="667"/>
      <c r="BW119" s="667">
        <v>1473064</v>
      </c>
      <c r="BX119" s="667"/>
      <c r="BY119" s="667"/>
      <c r="BZ119" s="667"/>
      <c r="CA119" s="667"/>
      <c r="CB119" s="667">
        <v>1711526</v>
      </c>
      <c r="CC119" s="667"/>
      <c r="CD119" s="667"/>
      <c r="CE119" s="667"/>
      <c r="CF119" s="667"/>
      <c r="CG119" s="804">
        <v>21.6</v>
      </c>
      <c r="CH119" s="805"/>
      <c r="CI119" s="805"/>
      <c r="CJ119" s="805"/>
      <c r="CK119" s="805"/>
      <c r="CL119" s="838"/>
      <c r="CM119" s="662"/>
      <c r="CN119" s="664" t="s">
        <v>522</v>
      </c>
      <c r="CO119" s="665"/>
      <c r="CP119" s="665"/>
      <c r="CQ119" s="665"/>
      <c r="CR119" s="665"/>
      <c r="CS119" s="665"/>
      <c r="CT119" s="665"/>
      <c r="CU119" s="665"/>
      <c r="CV119" s="665"/>
      <c r="CW119" s="665"/>
      <c r="CX119" s="665"/>
      <c r="CY119" s="665"/>
      <c r="CZ119" s="665"/>
      <c r="DA119" s="665"/>
      <c r="DB119" s="665"/>
      <c r="DC119" s="665"/>
      <c r="DD119" s="665"/>
      <c r="DE119" s="665"/>
      <c r="DF119" s="665"/>
      <c r="DG119" s="666"/>
      <c r="DH119" s="791">
        <v>157224</v>
      </c>
      <c r="DI119" s="644"/>
      <c r="DJ119" s="644"/>
      <c r="DK119" s="644"/>
      <c r="DL119" s="644"/>
      <c r="DM119" s="644">
        <v>147559</v>
      </c>
      <c r="DN119" s="644"/>
      <c r="DO119" s="644"/>
      <c r="DP119" s="644"/>
      <c r="DQ119" s="644"/>
      <c r="DR119" s="644">
        <v>134885</v>
      </c>
      <c r="DS119" s="644"/>
      <c r="DT119" s="644"/>
      <c r="DU119" s="644"/>
      <c r="DV119" s="644"/>
      <c r="DW119" s="775">
        <v>1.7</v>
      </c>
      <c r="DX119" s="775"/>
      <c r="DY119" s="775"/>
      <c r="DZ119" s="775"/>
      <c r="EA119" s="776"/>
    </row>
    <row r="120" spans="2:131" ht="22.5" customHeight="1" x14ac:dyDescent="0.15">
      <c r="B120" s="659"/>
      <c r="C120" s="660"/>
      <c r="D120" s="651" t="s">
        <v>523</v>
      </c>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3"/>
      <c r="AB120" s="717">
        <v>14022</v>
      </c>
      <c r="AC120" s="718"/>
      <c r="AD120" s="718"/>
      <c r="AE120" s="718"/>
      <c r="AF120" s="719"/>
      <c r="AG120" s="758">
        <v>14022</v>
      </c>
      <c r="AH120" s="718"/>
      <c r="AI120" s="718"/>
      <c r="AJ120" s="718"/>
      <c r="AK120" s="719"/>
      <c r="AL120" s="758" t="s">
        <v>519</v>
      </c>
      <c r="AM120" s="718"/>
      <c r="AN120" s="718"/>
      <c r="AO120" s="718"/>
      <c r="AP120" s="719"/>
      <c r="AQ120" s="748" t="s">
        <v>519</v>
      </c>
      <c r="AR120" s="749"/>
      <c r="AS120" s="749"/>
      <c r="AT120" s="749"/>
      <c r="AU120" s="750"/>
      <c r="AV120" s="810"/>
      <c r="AW120" s="811"/>
      <c r="AX120" s="811"/>
      <c r="AY120" s="811"/>
      <c r="AZ120" s="812"/>
      <c r="BA120" s="735" t="s">
        <v>524</v>
      </c>
      <c r="BB120" s="655"/>
      <c r="BC120" s="655"/>
      <c r="BD120" s="655"/>
      <c r="BE120" s="655"/>
      <c r="BF120" s="655"/>
      <c r="BG120" s="655"/>
      <c r="BH120" s="655"/>
      <c r="BI120" s="655"/>
      <c r="BJ120" s="655"/>
      <c r="BK120" s="655"/>
      <c r="BL120" s="655"/>
      <c r="BM120" s="655"/>
      <c r="BN120" s="655"/>
      <c r="BO120" s="655"/>
      <c r="BP120" s="655"/>
      <c r="BQ120" s="656"/>
      <c r="BR120" s="757">
        <v>1657851</v>
      </c>
      <c r="BS120" s="647"/>
      <c r="BT120" s="647"/>
      <c r="BU120" s="647"/>
      <c r="BV120" s="647"/>
      <c r="BW120" s="647">
        <v>1466020</v>
      </c>
      <c r="BX120" s="647"/>
      <c r="BY120" s="647"/>
      <c r="BZ120" s="647"/>
      <c r="CA120" s="647"/>
      <c r="CB120" s="647">
        <v>1183615</v>
      </c>
      <c r="CC120" s="647"/>
      <c r="CD120" s="647"/>
      <c r="CE120" s="647"/>
      <c r="CF120" s="647"/>
      <c r="CG120" s="645">
        <v>14.9</v>
      </c>
      <c r="CH120" s="646"/>
      <c r="CI120" s="646"/>
      <c r="CJ120" s="646"/>
      <c r="CK120" s="646"/>
      <c r="CL120" s="762" t="s">
        <v>525</v>
      </c>
      <c r="CM120" s="763"/>
      <c r="CN120" s="763"/>
      <c r="CO120" s="763"/>
      <c r="CP120" s="764"/>
      <c r="CQ120" s="648" t="s">
        <v>526</v>
      </c>
      <c r="CR120" s="649"/>
      <c r="CS120" s="649"/>
      <c r="CT120" s="649"/>
      <c r="CU120" s="649"/>
      <c r="CV120" s="649"/>
      <c r="CW120" s="649"/>
      <c r="CX120" s="649"/>
      <c r="CY120" s="649"/>
      <c r="CZ120" s="649"/>
      <c r="DA120" s="649"/>
      <c r="DB120" s="649"/>
      <c r="DC120" s="649"/>
      <c r="DD120" s="649"/>
      <c r="DE120" s="649"/>
      <c r="DF120" s="649"/>
      <c r="DG120" s="650"/>
      <c r="DH120" s="794">
        <v>7802361</v>
      </c>
      <c r="DI120" s="667"/>
      <c r="DJ120" s="667"/>
      <c r="DK120" s="667"/>
      <c r="DL120" s="667"/>
      <c r="DM120" s="667">
        <v>8771198</v>
      </c>
      <c r="DN120" s="667"/>
      <c r="DO120" s="667"/>
      <c r="DP120" s="667"/>
      <c r="DQ120" s="667"/>
      <c r="DR120" s="667">
        <v>9045119</v>
      </c>
      <c r="DS120" s="667"/>
      <c r="DT120" s="667"/>
      <c r="DU120" s="667"/>
      <c r="DV120" s="667"/>
      <c r="DW120" s="792">
        <v>113.9</v>
      </c>
      <c r="DX120" s="792"/>
      <c r="DY120" s="792"/>
      <c r="DZ120" s="792"/>
      <c r="EA120" s="793"/>
    </row>
    <row r="121" spans="2:131" ht="22.5" customHeight="1" x14ac:dyDescent="0.15">
      <c r="B121" s="659"/>
      <c r="C121" s="660"/>
      <c r="D121" s="651" t="s">
        <v>507</v>
      </c>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3"/>
      <c r="AB121" s="717" t="s">
        <v>513</v>
      </c>
      <c r="AC121" s="718"/>
      <c r="AD121" s="718"/>
      <c r="AE121" s="718"/>
      <c r="AF121" s="719"/>
      <c r="AG121" s="758" t="s">
        <v>513</v>
      </c>
      <c r="AH121" s="718"/>
      <c r="AI121" s="718"/>
      <c r="AJ121" s="718"/>
      <c r="AK121" s="719"/>
      <c r="AL121" s="758" t="s">
        <v>513</v>
      </c>
      <c r="AM121" s="718"/>
      <c r="AN121" s="718"/>
      <c r="AO121" s="718"/>
      <c r="AP121" s="719"/>
      <c r="AQ121" s="748" t="s">
        <v>513</v>
      </c>
      <c r="AR121" s="749"/>
      <c r="AS121" s="749"/>
      <c r="AT121" s="749"/>
      <c r="AU121" s="750"/>
      <c r="AV121" s="810"/>
      <c r="AW121" s="811"/>
      <c r="AX121" s="811"/>
      <c r="AY121" s="811"/>
      <c r="AZ121" s="812"/>
      <c r="BA121" s="742" t="s">
        <v>527</v>
      </c>
      <c r="BB121" s="743"/>
      <c r="BC121" s="743"/>
      <c r="BD121" s="743"/>
      <c r="BE121" s="743"/>
      <c r="BF121" s="743"/>
      <c r="BG121" s="743"/>
      <c r="BH121" s="743"/>
      <c r="BI121" s="743"/>
      <c r="BJ121" s="743"/>
      <c r="BK121" s="743"/>
      <c r="BL121" s="743"/>
      <c r="BM121" s="743"/>
      <c r="BN121" s="743"/>
      <c r="BO121" s="743"/>
      <c r="BP121" s="743"/>
      <c r="BQ121" s="744"/>
      <c r="BR121" s="791">
        <v>20112276</v>
      </c>
      <c r="BS121" s="644"/>
      <c r="BT121" s="644"/>
      <c r="BU121" s="644"/>
      <c r="BV121" s="644"/>
      <c r="BW121" s="644">
        <v>20848279</v>
      </c>
      <c r="BX121" s="644"/>
      <c r="BY121" s="644"/>
      <c r="BZ121" s="644"/>
      <c r="CA121" s="644"/>
      <c r="CB121" s="644">
        <v>21520637</v>
      </c>
      <c r="CC121" s="644"/>
      <c r="CD121" s="644"/>
      <c r="CE121" s="644"/>
      <c r="CF121" s="644"/>
      <c r="CG121" s="802">
        <v>271</v>
      </c>
      <c r="CH121" s="803"/>
      <c r="CI121" s="803"/>
      <c r="CJ121" s="803"/>
      <c r="CK121" s="803"/>
      <c r="CL121" s="765"/>
      <c r="CM121" s="766"/>
      <c r="CN121" s="766"/>
      <c r="CO121" s="766"/>
      <c r="CP121" s="767"/>
      <c r="CQ121" s="798" t="s">
        <v>528</v>
      </c>
      <c r="CR121" s="799"/>
      <c r="CS121" s="799"/>
      <c r="CT121" s="799"/>
      <c r="CU121" s="799"/>
      <c r="CV121" s="799"/>
      <c r="CW121" s="799"/>
      <c r="CX121" s="799"/>
      <c r="CY121" s="799"/>
      <c r="CZ121" s="799"/>
      <c r="DA121" s="799"/>
      <c r="DB121" s="799"/>
      <c r="DC121" s="799"/>
      <c r="DD121" s="799"/>
      <c r="DE121" s="799"/>
      <c r="DF121" s="799"/>
      <c r="DG121" s="800"/>
      <c r="DH121" s="757">
        <v>3755353</v>
      </c>
      <c r="DI121" s="647"/>
      <c r="DJ121" s="647"/>
      <c r="DK121" s="647"/>
      <c r="DL121" s="647"/>
      <c r="DM121" s="647">
        <v>3210666</v>
      </c>
      <c r="DN121" s="647"/>
      <c r="DO121" s="647"/>
      <c r="DP121" s="647"/>
      <c r="DQ121" s="647"/>
      <c r="DR121" s="647">
        <v>4041838</v>
      </c>
      <c r="DS121" s="647"/>
      <c r="DT121" s="647"/>
      <c r="DU121" s="647"/>
      <c r="DV121" s="647"/>
      <c r="DW121" s="782">
        <v>50.9</v>
      </c>
      <c r="DX121" s="782"/>
      <c r="DY121" s="782"/>
      <c r="DZ121" s="782"/>
      <c r="EA121" s="783"/>
    </row>
    <row r="122" spans="2:131" ht="22.5" customHeight="1" x14ac:dyDescent="0.15">
      <c r="B122" s="659"/>
      <c r="C122" s="660"/>
      <c r="D122" s="651" t="s">
        <v>514</v>
      </c>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3"/>
      <c r="AB122" s="717">
        <v>20143</v>
      </c>
      <c r="AC122" s="718"/>
      <c r="AD122" s="718"/>
      <c r="AE122" s="718"/>
      <c r="AF122" s="719"/>
      <c r="AG122" s="758">
        <v>17539</v>
      </c>
      <c r="AH122" s="718"/>
      <c r="AI122" s="718"/>
      <c r="AJ122" s="718"/>
      <c r="AK122" s="719"/>
      <c r="AL122" s="758">
        <v>16198</v>
      </c>
      <c r="AM122" s="718"/>
      <c r="AN122" s="718"/>
      <c r="AO122" s="718"/>
      <c r="AP122" s="719"/>
      <c r="AQ122" s="748">
        <v>0.2</v>
      </c>
      <c r="AR122" s="749"/>
      <c r="AS122" s="749"/>
      <c r="AT122" s="749"/>
      <c r="AU122" s="750"/>
      <c r="AV122" s="813"/>
      <c r="AW122" s="814"/>
      <c r="AX122" s="814"/>
      <c r="AY122" s="814"/>
      <c r="AZ122" s="814"/>
      <c r="BA122" s="193" t="s">
        <v>227</v>
      </c>
      <c r="BB122" s="193"/>
      <c r="BC122" s="193"/>
      <c r="BD122" s="193"/>
      <c r="BE122" s="193"/>
      <c r="BF122" s="193"/>
      <c r="BG122" s="193"/>
      <c r="BH122" s="193"/>
      <c r="BI122" s="193"/>
      <c r="BJ122" s="193"/>
      <c r="BK122" s="193"/>
      <c r="BL122" s="193"/>
      <c r="BM122" s="193"/>
      <c r="BN122" s="193"/>
      <c r="BO122" s="193"/>
      <c r="BP122" s="724" t="s">
        <v>529</v>
      </c>
      <c r="BQ122" s="725"/>
      <c r="BR122" s="806">
        <v>23500727</v>
      </c>
      <c r="BS122" s="801"/>
      <c r="BT122" s="801"/>
      <c r="BU122" s="801"/>
      <c r="BV122" s="801"/>
      <c r="BW122" s="801">
        <v>23787363</v>
      </c>
      <c r="BX122" s="801"/>
      <c r="BY122" s="801"/>
      <c r="BZ122" s="801"/>
      <c r="CA122" s="801"/>
      <c r="CB122" s="801">
        <v>24415778</v>
      </c>
      <c r="CC122" s="801"/>
      <c r="CD122" s="801"/>
      <c r="CE122" s="801"/>
      <c r="CF122" s="801"/>
      <c r="CG122" s="778"/>
      <c r="CH122" s="779"/>
      <c r="CI122" s="779"/>
      <c r="CJ122" s="779"/>
      <c r="CK122" s="797"/>
      <c r="CL122" s="765"/>
      <c r="CM122" s="766"/>
      <c r="CN122" s="766"/>
      <c r="CO122" s="766"/>
      <c r="CP122" s="767"/>
      <c r="CQ122" s="798" t="s">
        <v>530</v>
      </c>
      <c r="CR122" s="799"/>
      <c r="CS122" s="799"/>
      <c r="CT122" s="799"/>
      <c r="CU122" s="799"/>
      <c r="CV122" s="799"/>
      <c r="CW122" s="799"/>
      <c r="CX122" s="799"/>
      <c r="CY122" s="799"/>
      <c r="CZ122" s="799"/>
      <c r="DA122" s="799"/>
      <c r="DB122" s="799"/>
      <c r="DC122" s="799"/>
      <c r="DD122" s="799"/>
      <c r="DE122" s="799"/>
      <c r="DF122" s="799"/>
      <c r="DG122" s="800"/>
      <c r="DH122" s="757">
        <v>57940</v>
      </c>
      <c r="DI122" s="647"/>
      <c r="DJ122" s="647"/>
      <c r="DK122" s="647"/>
      <c r="DL122" s="647"/>
      <c r="DM122" s="647">
        <v>120897</v>
      </c>
      <c r="DN122" s="647"/>
      <c r="DO122" s="647"/>
      <c r="DP122" s="647"/>
      <c r="DQ122" s="647"/>
      <c r="DR122" s="647">
        <v>147313</v>
      </c>
      <c r="DS122" s="647"/>
      <c r="DT122" s="647"/>
      <c r="DU122" s="647"/>
      <c r="DV122" s="647"/>
      <c r="DW122" s="782">
        <v>1.9</v>
      </c>
      <c r="DX122" s="782"/>
      <c r="DY122" s="782"/>
      <c r="DZ122" s="782"/>
      <c r="EA122" s="783"/>
    </row>
    <row r="123" spans="2:131" ht="22.5" customHeight="1" x14ac:dyDescent="0.15">
      <c r="B123" s="659"/>
      <c r="C123" s="660"/>
      <c r="D123" s="651" t="s">
        <v>516</v>
      </c>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3"/>
      <c r="AB123" s="717" t="s">
        <v>513</v>
      </c>
      <c r="AC123" s="718"/>
      <c r="AD123" s="718"/>
      <c r="AE123" s="718"/>
      <c r="AF123" s="719"/>
      <c r="AG123" s="758" t="s">
        <v>513</v>
      </c>
      <c r="AH123" s="718"/>
      <c r="AI123" s="718"/>
      <c r="AJ123" s="718"/>
      <c r="AK123" s="719"/>
      <c r="AL123" s="758" t="s">
        <v>513</v>
      </c>
      <c r="AM123" s="718"/>
      <c r="AN123" s="718"/>
      <c r="AO123" s="718"/>
      <c r="AP123" s="719"/>
      <c r="AQ123" s="748" t="s">
        <v>513</v>
      </c>
      <c r="AR123" s="749"/>
      <c r="AS123" s="749"/>
      <c r="AT123" s="749"/>
      <c r="AU123" s="750"/>
      <c r="AV123" s="194" t="s">
        <v>531</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95">
        <v>142.19999999999999</v>
      </c>
      <c r="BS123" s="796"/>
      <c r="BT123" s="796"/>
      <c r="BU123" s="796"/>
      <c r="BV123" s="796"/>
      <c r="BW123" s="796">
        <v>142.5</v>
      </c>
      <c r="BX123" s="796"/>
      <c r="BY123" s="796"/>
      <c r="BZ123" s="796"/>
      <c r="CA123" s="796"/>
      <c r="CB123" s="796">
        <v>167.7</v>
      </c>
      <c r="CC123" s="796"/>
      <c r="CD123" s="796"/>
      <c r="CE123" s="796"/>
      <c r="CF123" s="796"/>
      <c r="CG123" s="778"/>
      <c r="CH123" s="779"/>
      <c r="CI123" s="779"/>
      <c r="CJ123" s="779"/>
      <c r="CK123" s="797"/>
      <c r="CL123" s="765"/>
      <c r="CM123" s="766"/>
      <c r="CN123" s="766"/>
      <c r="CO123" s="766"/>
      <c r="CP123" s="767"/>
      <c r="CQ123" s="798" t="s">
        <v>532</v>
      </c>
      <c r="CR123" s="799"/>
      <c r="CS123" s="799"/>
      <c r="CT123" s="799"/>
      <c r="CU123" s="799"/>
      <c r="CV123" s="799"/>
      <c r="CW123" s="799"/>
      <c r="CX123" s="799"/>
      <c r="CY123" s="799"/>
      <c r="CZ123" s="799"/>
      <c r="DA123" s="799"/>
      <c r="DB123" s="799"/>
      <c r="DC123" s="799"/>
      <c r="DD123" s="799"/>
      <c r="DE123" s="799"/>
      <c r="DF123" s="799"/>
      <c r="DG123" s="800"/>
      <c r="DH123" s="757">
        <v>94723</v>
      </c>
      <c r="DI123" s="647"/>
      <c r="DJ123" s="647"/>
      <c r="DK123" s="647"/>
      <c r="DL123" s="647"/>
      <c r="DM123" s="647">
        <v>88555</v>
      </c>
      <c r="DN123" s="647"/>
      <c r="DO123" s="647"/>
      <c r="DP123" s="647"/>
      <c r="DQ123" s="647"/>
      <c r="DR123" s="647">
        <v>69067</v>
      </c>
      <c r="DS123" s="647"/>
      <c r="DT123" s="647"/>
      <c r="DU123" s="647"/>
      <c r="DV123" s="647"/>
      <c r="DW123" s="782">
        <v>0.9</v>
      </c>
      <c r="DX123" s="782"/>
      <c r="DY123" s="782"/>
      <c r="DZ123" s="782"/>
      <c r="EA123" s="783"/>
    </row>
    <row r="124" spans="2:131" ht="22.5" customHeight="1" x14ac:dyDescent="0.15">
      <c r="B124" s="659"/>
      <c r="C124" s="660"/>
      <c r="D124" s="651" t="s">
        <v>518</v>
      </c>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3"/>
      <c r="AB124" s="717" t="s">
        <v>513</v>
      </c>
      <c r="AC124" s="718"/>
      <c r="AD124" s="718"/>
      <c r="AE124" s="718"/>
      <c r="AF124" s="719"/>
      <c r="AG124" s="758" t="s">
        <v>513</v>
      </c>
      <c r="AH124" s="718"/>
      <c r="AI124" s="718"/>
      <c r="AJ124" s="718"/>
      <c r="AK124" s="719"/>
      <c r="AL124" s="758" t="s">
        <v>513</v>
      </c>
      <c r="AM124" s="718"/>
      <c r="AN124" s="718"/>
      <c r="AO124" s="718"/>
      <c r="AP124" s="719"/>
      <c r="AQ124" s="748" t="s">
        <v>513</v>
      </c>
      <c r="AR124" s="749"/>
      <c r="AS124" s="749"/>
      <c r="AT124" s="749"/>
      <c r="AU124" s="750"/>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68"/>
      <c r="CM124" s="769"/>
      <c r="CN124" s="769"/>
      <c r="CO124" s="769"/>
      <c r="CP124" s="770"/>
      <c r="CQ124" s="815" t="s">
        <v>533</v>
      </c>
      <c r="CR124" s="816"/>
      <c r="CS124" s="816"/>
      <c r="CT124" s="816"/>
      <c r="CU124" s="816"/>
      <c r="CV124" s="816"/>
      <c r="CW124" s="816"/>
      <c r="CX124" s="816"/>
      <c r="CY124" s="816"/>
      <c r="CZ124" s="816"/>
      <c r="DA124" s="816"/>
      <c r="DB124" s="816"/>
      <c r="DC124" s="816"/>
      <c r="DD124" s="816"/>
      <c r="DE124" s="816"/>
      <c r="DF124" s="816"/>
      <c r="DG124" s="817"/>
      <c r="DH124" s="791">
        <v>138241</v>
      </c>
      <c r="DI124" s="644"/>
      <c r="DJ124" s="644"/>
      <c r="DK124" s="644"/>
      <c r="DL124" s="644"/>
      <c r="DM124" s="644">
        <v>52493</v>
      </c>
      <c r="DN124" s="644"/>
      <c r="DO124" s="644"/>
      <c r="DP124" s="644"/>
      <c r="DQ124" s="644"/>
      <c r="DR124" s="644">
        <v>51523</v>
      </c>
      <c r="DS124" s="644"/>
      <c r="DT124" s="644"/>
      <c r="DU124" s="644"/>
      <c r="DV124" s="644"/>
      <c r="DW124" s="775">
        <v>0.6</v>
      </c>
      <c r="DX124" s="775"/>
      <c r="DY124" s="775"/>
      <c r="DZ124" s="775"/>
      <c r="EA124" s="776"/>
    </row>
    <row r="125" spans="2:131" ht="22.5" customHeight="1" x14ac:dyDescent="0.15">
      <c r="B125" s="659"/>
      <c r="C125" s="660"/>
      <c r="D125" s="651" t="s">
        <v>522</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3"/>
      <c r="AB125" s="717">
        <v>124437</v>
      </c>
      <c r="AC125" s="718"/>
      <c r="AD125" s="718"/>
      <c r="AE125" s="718"/>
      <c r="AF125" s="719"/>
      <c r="AG125" s="758">
        <v>135985</v>
      </c>
      <c r="AH125" s="718"/>
      <c r="AI125" s="718"/>
      <c r="AJ125" s="718"/>
      <c r="AK125" s="719"/>
      <c r="AL125" s="758">
        <v>98381</v>
      </c>
      <c r="AM125" s="718"/>
      <c r="AN125" s="718"/>
      <c r="AO125" s="718"/>
      <c r="AP125" s="719"/>
      <c r="AQ125" s="748">
        <v>1.2</v>
      </c>
      <c r="AR125" s="749"/>
      <c r="AS125" s="749"/>
      <c r="AT125" s="749"/>
      <c r="AU125" s="750"/>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62" t="s">
        <v>534</v>
      </c>
      <c r="CM125" s="763"/>
      <c r="CN125" s="763"/>
      <c r="CO125" s="763"/>
      <c r="CP125" s="764"/>
      <c r="CQ125" s="774" t="s">
        <v>535</v>
      </c>
      <c r="CR125" s="721"/>
      <c r="CS125" s="721"/>
      <c r="CT125" s="721"/>
      <c r="CU125" s="721"/>
      <c r="CV125" s="721"/>
      <c r="CW125" s="721"/>
      <c r="CX125" s="721"/>
      <c r="CY125" s="721"/>
      <c r="CZ125" s="721"/>
      <c r="DA125" s="721"/>
      <c r="DB125" s="721"/>
      <c r="DC125" s="721"/>
      <c r="DD125" s="721"/>
      <c r="DE125" s="721"/>
      <c r="DF125" s="721"/>
      <c r="DG125" s="722"/>
      <c r="DH125" s="794" t="s">
        <v>519</v>
      </c>
      <c r="DI125" s="667"/>
      <c r="DJ125" s="667"/>
      <c r="DK125" s="667"/>
      <c r="DL125" s="667"/>
      <c r="DM125" s="667" t="s">
        <v>519</v>
      </c>
      <c r="DN125" s="667"/>
      <c r="DO125" s="667"/>
      <c r="DP125" s="667"/>
      <c r="DQ125" s="667"/>
      <c r="DR125" s="667" t="s">
        <v>519</v>
      </c>
      <c r="DS125" s="667"/>
      <c r="DT125" s="667"/>
      <c r="DU125" s="667"/>
      <c r="DV125" s="667"/>
      <c r="DW125" s="792" t="s">
        <v>519</v>
      </c>
      <c r="DX125" s="792"/>
      <c r="DY125" s="792"/>
      <c r="DZ125" s="792"/>
      <c r="EA125" s="793"/>
    </row>
    <row r="126" spans="2:131" ht="22.5" customHeight="1" x14ac:dyDescent="0.15">
      <c r="B126" s="661"/>
      <c r="C126" s="662"/>
      <c r="D126" s="664" t="s">
        <v>418</v>
      </c>
      <c r="E126" s="665"/>
      <c r="F126" s="665"/>
      <c r="G126" s="665"/>
      <c r="H126" s="665"/>
      <c r="I126" s="665"/>
      <c r="J126" s="665"/>
      <c r="K126" s="665"/>
      <c r="L126" s="665"/>
      <c r="M126" s="665"/>
      <c r="N126" s="665"/>
      <c r="O126" s="665"/>
      <c r="P126" s="665"/>
      <c r="Q126" s="665"/>
      <c r="R126" s="665"/>
      <c r="S126" s="665"/>
      <c r="T126" s="665"/>
      <c r="U126" s="665"/>
      <c r="V126" s="665"/>
      <c r="W126" s="665"/>
      <c r="X126" s="665"/>
      <c r="Y126" s="665"/>
      <c r="Z126" s="665"/>
      <c r="AA126" s="666"/>
      <c r="AB126" s="716">
        <v>576</v>
      </c>
      <c r="AC126" s="679"/>
      <c r="AD126" s="679"/>
      <c r="AE126" s="679"/>
      <c r="AF126" s="680"/>
      <c r="AG126" s="678">
        <v>376</v>
      </c>
      <c r="AH126" s="679"/>
      <c r="AI126" s="679"/>
      <c r="AJ126" s="679"/>
      <c r="AK126" s="680"/>
      <c r="AL126" s="678">
        <v>25</v>
      </c>
      <c r="AM126" s="679"/>
      <c r="AN126" s="679"/>
      <c r="AO126" s="679"/>
      <c r="AP126" s="680"/>
      <c r="AQ126" s="771">
        <v>0</v>
      </c>
      <c r="AR126" s="772"/>
      <c r="AS126" s="772"/>
      <c r="AT126" s="772"/>
      <c r="AU126" s="773"/>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65"/>
      <c r="CM126" s="766"/>
      <c r="CN126" s="766"/>
      <c r="CO126" s="766"/>
      <c r="CP126" s="767"/>
      <c r="CQ126" s="735" t="s">
        <v>536</v>
      </c>
      <c r="CR126" s="655"/>
      <c r="CS126" s="655"/>
      <c r="CT126" s="655"/>
      <c r="CU126" s="655"/>
      <c r="CV126" s="655"/>
      <c r="CW126" s="655"/>
      <c r="CX126" s="655"/>
      <c r="CY126" s="655"/>
      <c r="CZ126" s="655"/>
      <c r="DA126" s="655"/>
      <c r="DB126" s="655"/>
      <c r="DC126" s="655"/>
      <c r="DD126" s="655"/>
      <c r="DE126" s="655"/>
      <c r="DF126" s="655"/>
      <c r="DG126" s="656"/>
      <c r="DH126" s="757">
        <v>28313</v>
      </c>
      <c r="DI126" s="647"/>
      <c r="DJ126" s="647"/>
      <c r="DK126" s="647"/>
      <c r="DL126" s="647"/>
      <c r="DM126" s="647" t="s">
        <v>519</v>
      </c>
      <c r="DN126" s="647"/>
      <c r="DO126" s="647"/>
      <c r="DP126" s="647"/>
      <c r="DQ126" s="647"/>
      <c r="DR126" s="647">
        <v>7646</v>
      </c>
      <c r="DS126" s="647"/>
      <c r="DT126" s="647"/>
      <c r="DU126" s="647"/>
      <c r="DV126" s="647"/>
      <c r="DW126" s="782">
        <v>0.1</v>
      </c>
      <c r="DX126" s="782"/>
      <c r="DY126" s="782"/>
      <c r="DZ126" s="782"/>
      <c r="EA126" s="783"/>
    </row>
    <row r="127" spans="2:131" ht="22.5" customHeight="1" x14ac:dyDescent="0.15">
      <c r="B127" s="723" t="s">
        <v>156</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674" t="s">
        <v>537</v>
      </c>
      <c r="Y127" s="674"/>
      <c r="Z127" s="674"/>
      <c r="AA127" s="675"/>
      <c r="AB127" s="784">
        <v>8996849</v>
      </c>
      <c r="AC127" s="785"/>
      <c r="AD127" s="785"/>
      <c r="AE127" s="785"/>
      <c r="AF127" s="786"/>
      <c r="AG127" s="787">
        <v>9129959</v>
      </c>
      <c r="AH127" s="785"/>
      <c r="AI127" s="785"/>
      <c r="AJ127" s="785"/>
      <c r="AK127" s="786"/>
      <c r="AL127" s="787">
        <v>9500925</v>
      </c>
      <c r="AM127" s="785"/>
      <c r="AN127" s="785"/>
      <c r="AO127" s="785"/>
      <c r="AP127" s="786"/>
      <c r="AQ127" s="788"/>
      <c r="AR127" s="789"/>
      <c r="AS127" s="789"/>
      <c r="AT127" s="789"/>
      <c r="AU127" s="790"/>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68"/>
      <c r="CM127" s="769"/>
      <c r="CN127" s="769"/>
      <c r="CO127" s="769"/>
      <c r="CP127" s="770"/>
      <c r="CQ127" s="742" t="s">
        <v>538</v>
      </c>
      <c r="CR127" s="743"/>
      <c r="CS127" s="743"/>
      <c r="CT127" s="743"/>
      <c r="CU127" s="743"/>
      <c r="CV127" s="743"/>
      <c r="CW127" s="743"/>
      <c r="CX127" s="743"/>
      <c r="CY127" s="743"/>
      <c r="CZ127" s="743"/>
      <c r="DA127" s="743"/>
      <c r="DB127" s="743"/>
      <c r="DC127" s="743"/>
      <c r="DD127" s="743"/>
      <c r="DE127" s="743"/>
      <c r="DF127" s="743"/>
      <c r="DG127" s="744"/>
      <c r="DH127" s="791">
        <v>90004</v>
      </c>
      <c r="DI127" s="644"/>
      <c r="DJ127" s="644"/>
      <c r="DK127" s="644"/>
      <c r="DL127" s="644"/>
      <c r="DM127" s="644">
        <v>87290</v>
      </c>
      <c r="DN127" s="644"/>
      <c r="DO127" s="644"/>
      <c r="DP127" s="644"/>
      <c r="DQ127" s="644"/>
      <c r="DR127" s="644">
        <v>87290</v>
      </c>
      <c r="DS127" s="644"/>
      <c r="DT127" s="644"/>
      <c r="DU127" s="644"/>
      <c r="DV127" s="644"/>
      <c r="DW127" s="775">
        <v>1.1000000000000001</v>
      </c>
      <c r="DX127" s="775"/>
      <c r="DY127" s="775"/>
      <c r="DZ127" s="775"/>
      <c r="EA127" s="776"/>
    </row>
    <row r="128" spans="2:131" ht="22.5" customHeight="1" x14ac:dyDescent="0.15">
      <c r="B128" s="688" t="s">
        <v>539</v>
      </c>
      <c r="C128" s="689"/>
      <c r="D128" s="689"/>
      <c r="E128" s="689"/>
      <c r="F128" s="689"/>
      <c r="G128" s="689"/>
      <c r="H128" s="689"/>
      <c r="I128" s="689"/>
      <c r="J128" s="689"/>
      <c r="K128" s="689"/>
      <c r="L128" s="689"/>
      <c r="M128" s="689"/>
      <c r="N128" s="689"/>
      <c r="O128" s="689"/>
      <c r="P128" s="689"/>
      <c r="Q128" s="689"/>
      <c r="R128" s="689"/>
      <c r="S128" s="689"/>
      <c r="T128" s="689"/>
      <c r="U128" s="689"/>
      <c r="V128" s="689"/>
      <c r="W128" s="689"/>
      <c r="X128" s="703" t="s">
        <v>540</v>
      </c>
      <c r="Y128" s="703"/>
      <c r="Z128" s="703"/>
      <c r="AA128" s="704"/>
      <c r="AB128" s="717">
        <v>1523295</v>
      </c>
      <c r="AC128" s="718"/>
      <c r="AD128" s="718"/>
      <c r="AE128" s="718"/>
      <c r="AF128" s="719"/>
      <c r="AG128" s="758">
        <v>1524422</v>
      </c>
      <c r="AH128" s="718"/>
      <c r="AI128" s="718"/>
      <c r="AJ128" s="718"/>
      <c r="AK128" s="719"/>
      <c r="AL128" s="758">
        <v>1559185</v>
      </c>
      <c r="AM128" s="718"/>
      <c r="AN128" s="718"/>
      <c r="AO128" s="718"/>
      <c r="AP128" s="719"/>
      <c r="AQ128" s="759"/>
      <c r="AR128" s="760"/>
      <c r="AS128" s="760"/>
      <c r="AT128" s="760"/>
      <c r="AU128" s="761"/>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686" t="s">
        <v>541</v>
      </c>
      <c r="C129" s="687"/>
      <c r="D129" s="687"/>
      <c r="E129" s="687"/>
      <c r="F129" s="687"/>
      <c r="G129" s="687"/>
      <c r="H129" s="687"/>
      <c r="I129" s="687"/>
      <c r="J129" s="687"/>
      <c r="K129" s="687"/>
      <c r="L129" s="687"/>
      <c r="M129" s="687"/>
      <c r="N129" s="687"/>
      <c r="O129" s="687"/>
      <c r="P129" s="687"/>
      <c r="Q129" s="687"/>
      <c r="R129" s="687"/>
      <c r="S129" s="687"/>
      <c r="T129" s="687"/>
      <c r="U129" s="687"/>
      <c r="V129" s="687"/>
      <c r="W129" s="687"/>
      <c r="X129" s="684" t="s">
        <v>542</v>
      </c>
      <c r="Y129" s="684"/>
      <c r="Z129" s="684"/>
      <c r="AA129" s="685"/>
      <c r="AB129" s="716">
        <v>7473554</v>
      </c>
      <c r="AC129" s="679"/>
      <c r="AD129" s="679"/>
      <c r="AE129" s="679"/>
      <c r="AF129" s="680"/>
      <c r="AG129" s="678">
        <v>7605537</v>
      </c>
      <c r="AH129" s="679"/>
      <c r="AI129" s="679"/>
      <c r="AJ129" s="679"/>
      <c r="AK129" s="680"/>
      <c r="AL129" s="678">
        <v>7941740</v>
      </c>
      <c r="AM129" s="679"/>
      <c r="AN129" s="679"/>
      <c r="AO129" s="679"/>
      <c r="AP129" s="680"/>
      <c r="AQ129" s="668"/>
      <c r="AR129" s="669"/>
      <c r="AS129" s="669"/>
      <c r="AT129" s="669"/>
      <c r="AU129" s="78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707" t="s">
        <v>543</v>
      </c>
      <c r="C130" s="708"/>
      <c r="D130" s="709"/>
      <c r="E130" s="709"/>
      <c r="F130" s="709"/>
      <c r="G130" s="709"/>
      <c r="H130" s="709"/>
      <c r="I130" s="709"/>
      <c r="J130" s="709"/>
      <c r="K130" s="709"/>
      <c r="L130" s="709"/>
      <c r="M130" s="709"/>
      <c r="N130" s="709"/>
      <c r="O130" s="709"/>
      <c r="P130" s="709"/>
      <c r="Q130" s="709"/>
      <c r="R130" s="709"/>
      <c r="S130" s="709"/>
      <c r="T130" s="709"/>
      <c r="U130" s="709"/>
      <c r="V130" s="709"/>
      <c r="W130" s="676" t="s">
        <v>544</v>
      </c>
      <c r="X130" s="676"/>
      <c r="Y130" s="676"/>
      <c r="Z130" s="676"/>
      <c r="AA130" s="677"/>
      <c r="AB130" s="754">
        <v>18.893875659999999</v>
      </c>
      <c r="AC130" s="755"/>
      <c r="AD130" s="755"/>
      <c r="AE130" s="755"/>
      <c r="AF130" s="756"/>
      <c r="AG130" s="777">
        <v>19.866039700000002</v>
      </c>
      <c r="AH130" s="755"/>
      <c r="AI130" s="755"/>
      <c r="AJ130" s="755"/>
      <c r="AK130" s="756"/>
      <c r="AL130" s="777">
        <v>16.63605205</v>
      </c>
      <c r="AM130" s="755"/>
      <c r="AN130" s="755"/>
      <c r="AO130" s="755"/>
      <c r="AP130" s="756"/>
      <c r="AQ130" s="778"/>
      <c r="AR130" s="779"/>
      <c r="AS130" s="779"/>
      <c r="AT130" s="779"/>
      <c r="AU130" s="780"/>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710"/>
      <c r="C131" s="711"/>
      <c r="D131" s="711"/>
      <c r="E131" s="711"/>
      <c r="F131" s="711"/>
      <c r="G131" s="711"/>
      <c r="H131" s="711"/>
      <c r="I131" s="711"/>
      <c r="J131" s="711"/>
      <c r="K131" s="711"/>
      <c r="L131" s="711"/>
      <c r="M131" s="711"/>
      <c r="N131" s="711"/>
      <c r="O131" s="711"/>
      <c r="P131" s="711"/>
      <c r="Q131" s="711"/>
      <c r="R131" s="711"/>
      <c r="S131" s="711"/>
      <c r="T131" s="711"/>
      <c r="U131" s="711"/>
      <c r="V131" s="711"/>
      <c r="W131" s="705" t="s">
        <v>545</v>
      </c>
      <c r="X131" s="705"/>
      <c r="Y131" s="705"/>
      <c r="Z131" s="705"/>
      <c r="AA131" s="706"/>
      <c r="AB131" s="745">
        <v>19</v>
      </c>
      <c r="AC131" s="746"/>
      <c r="AD131" s="746"/>
      <c r="AE131" s="746"/>
      <c r="AF131" s="747"/>
      <c r="AG131" s="745">
        <v>19.3</v>
      </c>
      <c r="AH131" s="746"/>
      <c r="AI131" s="746"/>
      <c r="AJ131" s="746"/>
      <c r="AK131" s="747"/>
      <c r="AL131" s="745">
        <v>18.399999999999999</v>
      </c>
      <c r="AM131" s="746"/>
      <c r="AN131" s="746"/>
      <c r="AO131" s="746"/>
      <c r="AP131" s="747"/>
      <c r="AQ131" s="751"/>
      <c r="AR131" s="752"/>
      <c r="AS131" s="752"/>
      <c r="AT131" s="752"/>
      <c r="AU131" s="753"/>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663"/>
      <c r="BP132" s="663"/>
      <c r="BQ132" s="663"/>
      <c r="BR132" s="663"/>
      <c r="BS132" s="209"/>
      <c r="BT132" s="663"/>
      <c r="BU132" s="663"/>
      <c r="BV132" s="663"/>
      <c r="BW132" s="663"/>
      <c r="BX132" s="209"/>
      <c r="BY132" s="209"/>
      <c r="BZ132" s="209"/>
      <c r="CA132" s="209"/>
      <c r="CB132" s="663"/>
      <c r="CC132" s="663"/>
      <c r="CD132" s="663"/>
      <c r="CE132" s="663"/>
      <c r="CF132" s="209"/>
      <c r="CG132" s="209"/>
      <c r="CH132" s="209"/>
      <c r="CI132" s="209"/>
      <c r="CJ132" s="209"/>
      <c r="CK132" s="209"/>
    </row>
    <row r="133" spans="2:131" ht="22.5" customHeight="1" x14ac:dyDescent="0.15">
      <c r="B133" s="690" t="s">
        <v>546</v>
      </c>
      <c r="C133" s="672"/>
      <c r="D133" s="672"/>
      <c r="E133" s="672"/>
      <c r="F133" s="672"/>
      <c r="G133" s="672"/>
      <c r="H133" s="672"/>
      <c r="I133" s="673"/>
      <c r="J133" s="671" t="s">
        <v>547</v>
      </c>
      <c r="K133" s="672"/>
      <c r="L133" s="672"/>
      <c r="M133" s="672"/>
      <c r="N133" s="672"/>
      <c r="O133" s="672"/>
      <c r="P133" s="673"/>
      <c r="Q133" s="671" t="s">
        <v>548</v>
      </c>
      <c r="R133" s="672"/>
      <c r="S133" s="672"/>
      <c r="T133" s="672"/>
      <c r="U133" s="672"/>
      <c r="V133" s="672"/>
      <c r="W133" s="673"/>
      <c r="X133" s="671" t="s">
        <v>549</v>
      </c>
      <c r="Y133" s="672"/>
      <c r="Z133" s="672"/>
      <c r="AA133" s="672"/>
      <c r="AB133" s="672"/>
      <c r="AC133" s="672"/>
      <c r="AD133" s="732"/>
      <c r="AF133" s="177" t="s">
        <v>550</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720" t="s">
        <v>551</v>
      </c>
      <c r="C134" s="721"/>
      <c r="D134" s="721"/>
      <c r="E134" s="721"/>
      <c r="F134" s="721"/>
      <c r="G134" s="721"/>
      <c r="H134" s="721"/>
      <c r="I134" s="722"/>
      <c r="J134" s="694" t="s">
        <v>493</v>
      </c>
      <c r="K134" s="695"/>
      <c r="L134" s="695"/>
      <c r="M134" s="695"/>
      <c r="N134" s="695"/>
      <c r="O134" s="695"/>
      <c r="P134" s="696"/>
      <c r="Q134" s="694">
        <v>13.42</v>
      </c>
      <c r="R134" s="695"/>
      <c r="S134" s="695"/>
      <c r="T134" s="695"/>
      <c r="U134" s="695"/>
      <c r="V134" s="695"/>
      <c r="W134" s="696"/>
      <c r="X134" s="694">
        <v>20</v>
      </c>
      <c r="Y134" s="695"/>
      <c r="Z134" s="695"/>
      <c r="AA134" s="695"/>
      <c r="AB134" s="695"/>
      <c r="AC134" s="695"/>
      <c r="AD134" s="712"/>
      <c r="AF134" s="177" t="s">
        <v>552</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654" t="s">
        <v>553</v>
      </c>
      <c r="C135" s="655"/>
      <c r="D135" s="655"/>
      <c r="E135" s="655"/>
      <c r="F135" s="655"/>
      <c r="G135" s="655"/>
      <c r="H135" s="655"/>
      <c r="I135" s="656"/>
      <c r="J135" s="713" t="s">
        <v>493</v>
      </c>
      <c r="K135" s="730"/>
      <c r="L135" s="730"/>
      <c r="M135" s="730"/>
      <c r="N135" s="730"/>
      <c r="O135" s="730"/>
      <c r="P135" s="731"/>
      <c r="Q135" s="713">
        <v>18.420000000000002</v>
      </c>
      <c r="R135" s="730"/>
      <c r="S135" s="730"/>
      <c r="T135" s="730"/>
      <c r="U135" s="730"/>
      <c r="V135" s="730"/>
      <c r="W135" s="731"/>
      <c r="X135" s="713">
        <v>35</v>
      </c>
      <c r="Y135" s="714"/>
      <c r="Z135" s="714"/>
      <c r="AA135" s="714"/>
      <c r="AB135" s="714"/>
      <c r="AC135" s="714"/>
      <c r="AD135" s="715"/>
      <c r="BL135" s="209"/>
      <c r="BM135" s="663"/>
      <c r="BN135" s="663"/>
      <c r="BO135" s="663"/>
      <c r="BP135" s="663"/>
      <c r="BQ135" s="209"/>
      <c r="BR135" s="663"/>
      <c r="BS135" s="663"/>
      <c r="BT135" s="663"/>
      <c r="BU135" s="663"/>
      <c r="BV135" s="663"/>
      <c r="BW135" s="663"/>
      <c r="BX135" s="663"/>
      <c r="BY135" s="209"/>
      <c r="BZ135" s="663"/>
      <c r="CA135" s="663"/>
      <c r="CB135" s="663"/>
      <c r="CC135" s="663"/>
      <c r="CD135" s="209"/>
      <c r="CE135" s="209"/>
      <c r="CF135" s="209"/>
      <c r="CG135" s="209"/>
      <c r="CH135" s="209"/>
      <c r="CI135" s="209"/>
      <c r="CJ135" s="209"/>
      <c r="CK135" s="209"/>
    </row>
    <row r="136" spans="2:131" ht="22.5" customHeight="1" x14ac:dyDescent="0.15">
      <c r="B136" s="654" t="s">
        <v>554</v>
      </c>
      <c r="C136" s="655"/>
      <c r="D136" s="655"/>
      <c r="E136" s="655"/>
      <c r="F136" s="655"/>
      <c r="G136" s="655"/>
      <c r="H136" s="655"/>
      <c r="I136" s="656"/>
      <c r="J136" s="691">
        <v>18.399999999999999</v>
      </c>
      <c r="K136" s="733"/>
      <c r="L136" s="733"/>
      <c r="M136" s="733"/>
      <c r="N136" s="733"/>
      <c r="O136" s="733"/>
      <c r="P136" s="734"/>
      <c r="Q136" s="691">
        <v>25</v>
      </c>
      <c r="R136" s="733"/>
      <c r="S136" s="733"/>
      <c r="T136" s="733"/>
      <c r="U136" s="733"/>
      <c r="V136" s="733"/>
      <c r="W136" s="734"/>
      <c r="X136" s="691">
        <v>35</v>
      </c>
      <c r="Y136" s="692"/>
      <c r="Z136" s="692"/>
      <c r="AA136" s="692"/>
      <c r="AB136" s="692"/>
      <c r="AC136" s="692"/>
      <c r="AD136" s="693"/>
      <c r="BL136" s="209"/>
      <c r="BM136" s="663"/>
      <c r="BN136" s="663"/>
      <c r="BO136" s="663"/>
      <c r="BP136" s="663"/>
      <c r="BQ136" s="209"/>
      <c r="BR136" s="663"/>
      <c r="BS136" s="663"/>
      <c r="BT136" s="663"/>
      <c r="BU136" s="663"/>
      <c r="BV136" s="663"/>
      <c r="BW136" s="663"/>
      <c r="BX136" s="663"/>
      <c r="BY136" s="209"/>
      <c r="BZ136" s="663"/>
      <c r="CA136" s="663"/>
      <c r="CB136" s="663"/>
      <c r="CC136" s="663"/>
      <c r="CD136" s="209"/>
      <c r="CE136" s="209"/>
      <c r="CF136" s="209"/>
      <c r="CG136" s="209"/>
      <c r="CH136" s="209"/>
      <c r="CI136" s="209"/>
      <c r="CJ136" s="209"/>
      <c r="CK136" s="209"/>
    </row>
    <row r="137" spans="2:131" ht="22.5" customHeight="1" thickBot="1" x14ac:dyDescent="0.2">
      <c r="B137" s="681" t="s">
        <v>555</v>
      </c>
      <c r="C137" s="682"/>
      <c r="D137" s="682"/>
      <c r="E137" s="682"/>
      <c r="F137" s="682"/>
      <c r="G137" s="682"/>
      <c r="H137" s="682"/>
      <c r="I137" s="683"/>
      <c r="J137" s="700">
        <v>167.7</v>
      </c>
      <c r="K137" s="701"/>
      <c r="L137" s="701"/>
      <c r="M137" s="701"/>
      <c r="N137" s="701"/>
      <c r="O137" s="701"/>
      <c r="P137" s="702"/>
      <c r="Q137" s="700">
        <v>350</v>
      </c>
      <c r="R137" s="701"/>
      <c r="S137" s="701"/>
      <c r="T137" s="701"/>
      <c r="U137" s="701"/>
      <c r="V137" s="701"/>
      <c r="W137" s="702"/>
      <c r="X137" s="697"/>
      <c r="Y137" s="698"/>
      <c r="Z137" s="698"/>
      <c r="AA137" s="698"/>
      <c r="AB137" s="698"/>
      <c r="AC137" s="698"/>
      <c r="AD137" s="699"/>
      <c r="BL137" s="209"/>
      <c r="BM137" s="663"/>
      <c r="BN137" s="663"/>
      <c r="BO137" s="663"/>
      <c r="BP137" s="663"/>
      <c r="BQ137" s="209"/>
      <c r="BR137" s="663"/>
      <c r="BS137" s="663"/>
      <c r="BT137" s="663"/>
      <c r="BU137" s="663"/>
      <c r="BV137" s="663"/>
      <c r="BW137" s="663"/>
      <c r="BX137" s="663"/>
      <c r="BY137" s="209"/>
      <c r="BZ137" s="663"/>
      <c r="CA137" s="663"/>
      <c r="CB137" s="663"/>
      <c r="CC137" s="663"/>
      <c r="CD137" s="209"/>
      <c r="CE137" s="209"/>
      <c r="CF137" s="209"/>
      <c r="CG137" s="209"/>
      <c r="CH137" s="209"/>
      <c r="CI137" s="209"/>
      <c r="CJ137" s="209"/>
      <c r="CK137" s="209"/>
    </row>
    <row r="138" spans="2:131" ht="12.75" customHeight="1" x14ac:dyDescent="0.15"/>
  </sheetData>
  <sheetProtection password="DCE1" sheet="1" objects="1" scenarios="1"/>
  <mergeCells count="2198">
    <mergeCell ref="DR5:DV6"/>
    <mergeCell ref="DW5:EA6"/>
    <mergeCell ref="DM5:DQ6"/>
    <mergeCell ref="DK2:DP2"/>
    <mergeCell ref="DR2:EA2"/>
    <mergeCell ref="C104:Q104"/>
    <mergeCell ref="BS104:CH104"/>
    <mergeCell ref="AB7:AF7"/>
    <mergeCell ref="B5:Q6"/>
    <mergeCell ref="R5:V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AQ8:AU8"/>
    <mergeCell ref="AG8:AK8"/>
    <mergeCell ref="AL8:AP8"/>
    <mergeCell ref="C7:Q7"/>
    <mergeCell ref="R7:V7"/>
    <mergeCell ref="CX5:DB6"/>
    <mergeCell ref="CN8:CR8"/>
    <mergeCell ref="DH8:DL8"/>
    <mergeCell ref="CN7:CR7"/>
    <mergeCell ref="AV5:AZ6"/>
    <mergeCell ref="DH5:DL6"/>
    <mergeCell ref="CS5:CW6"/>
    <mergeCell ref="AV8:AZ8"/>
    <mergeCell ref="CN5:CR6"/>
    <mergeCell ref="DC8:DG8"/>
    <mergeCell ref="W7:AA7"/>
    <mergeCell ref="AG5:AK6"/>
    <mergeCell ref="AL5:AP6"/>
    <mergeCell ref="DC5:DG6"/>
    <mergeCell ref="AQ7:AU7"/>
    <mergeCell ref="AL7:AP7"/>
    <mergeCell ref="DC7:DG7"/>
    <mergeCell ref="CX7:DB7"/>
    <mergeCell ref="BR5:CH6"/>
    <mergeCell ref="CI5:CM6"/>
    <mergeCell ref="DR9:DV9"/>
    <mergeCell ref="DW9:EA9"/>
    <mergeCell ref="DM8:DQ8"/>
    <mergeCell ref="DR8:DV8"/>
    <mergeCell ref="DM9:DQ9"/>
    <mergeCell ref="CS8:CW8"/>
    <mergeCell ref="BT9:CH9"/>
    <mergeCell ref="CI9:CM9"/>
    <mergeCell ref="CI8:CM8"/>
    <mergeCell ref="DH9:DL9"/>
    <mergeCell ref="DW7:EA7"/>
    <mergeCell ref="DR7:DV7"/>
    <mergeCell ref="BT8:CH8"/>
    <mergeCell ref="DW8:EA8"/>
    <mergeCell ref="CX8:DB8"/>
    <mergeCell ref="AV7:AZ7"/>
    <mergeCell ref="BT7:CH7"/>
    <mergeCell ref="CI7:CM7"/>
    <mergeCell ref="CS7:CW7"/>
    <mergeCell ref="DH7:DL7"/>
    <mergeCell ref="DM7:DQ7"/>
    <mergeCell ref="W10:AA10"/>
    <mergeCell ref="AB10:AF10"/>
    <mergeCell ref="AG10:AK10"/>
    <mergeCell ref="AL10:AP10"/>
    <mergeCell ref="AQ9:AU9"/>
    <mergeCell ref="AV10:AZ10"/>
    <mergeCell ref="AB9:AF9"/>
    <mergeCell ref="CX10:DB10"/>
    <mergeCell ref="DC10:DG10"/>
    <mergeCell ref="DC9:DG9"/>
    <mergeCell ref="AG9:AK9"/>
    <mergeCell ref="AL9:AP9"/>
    <mergeCell ref="CI10:CM10"/>
    <mergeCell ref="CX9:DB9"/>
    <mergeCell ref="AV9:AZ9"/>
    <mergeCell ref="CN9:CR9"/>
    <mergeCell ref="CS9:CW9"/>
    <mergeCell ref="CI12:CM12"/>
    <mergeCell ref="CN12:CR12"/>
    <mergeCell ref="CS12:CW12"/>
    <mergeCell ref="DC11:DG11"/>
    <mergeCell ref="CN11:CR11"/>
    <mergeCell ref="CS11:CW11"/>
    <mergeCell ref="BT11:CH11"/>
    <mergeCell ref="CI11:CM11"/>
    <mergeCell ref="CX11:DB11"/>
    <mergeCell ref="DW11:EA11"/>
    <mergeCell ref="DH10:DL10"/>
    <mergeCell ref="DM10:DQ10"/>
    <mergeCell ref="DH11:DL11"/>
    <mergeCell ref="DM11:DQ11"/>
    <mergeCell ref="AQ10:AU10"/>
    <mergeCell ref="CN10:CR10"/>
    <mergeCell ref="CS10:CW10"/>
    <mergeCell ref="BT10:CH10"/>
    <mergeCell ref="DR11:DV11"/>
    <mergeCell ref="DR10:DV10"/>
    <mergeCell ref="DW10:EA10"/>
    <mergeCell ref="AQ12:AU12"/>
    <mergeCell ref="AV12:AZ12"/>
    <mergeCell ref="AG11:AK11"/>
    <mergeCell ref="AL11:AP11"/>
    <mergeCell ref="AQ11:AU11"/>
    <mergeCell ref="AV11:AZ11"/>
    <mergeCell ref="C11:Q11"/>
    <mergeCell ref="R11:V11"/>
    <mergeCell ref="W11:AA11"/>
    <mergeCell ref="AB11:AF11"/>
    <mergeCell ref="AG12:AK12"/>
    <mergeCell ref="AL12:AP12"/>
    <mergeCell ref="C12:Q12"/>
    <mergeCell ref="R12:V12"/>
    <mergeCell ref="W12:AA12"/>
    <mergeCell ref="AB12:AF12"/>
    <mergeCell ref="BT12:CH12"/>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CX12:DB12"/>
    <mergeCell ref="DC12:DG12"/>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AQ20:AU20"/>
    <mergeCell ref="AV20:AZ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C22:Q22"/>
    <mergeCell ref="R22:V22"/>
    <mergeCell ref="W22:AA22"/>
    <mergeCell ref="AB22:AF22"/>
    <mergeCell ref="CX22:DB22"/>
    <mergeCell ref="CI22:CM22"/>
    <mergeCell ref="CN22:CR22"/>
    <mergeCell ref="AQ21:AU21"/>
    <mergeCell ref="AV21:AZ21"/>
    <mergeCell ref="BT21:CH21"/>
    <mergeCell ref="CI21:CM21"/>
    <mergeCell ref="AG22:AK22"/>
    <mergeCell ref="AL22:AP22"/>
    <mergeCell ref="BA22:BE22"/>
    <mergeCell ref="BT22:CH22"/>
    <mergeCell ref="AQ22:AU22"/>
    <mergeCell ref="AV22:AZ22"/>
    <mergeCell ref="AG21:AK21"/>
    <mergeCell ref="AL21:AP21"/>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BT25:CH25"/>
    <mergeCell ref="CI25:CM25"/>
    <mergeCell ref="CN25:CR25"/>
    <mergeCell ref="CS25:CW25"/>
    <mergeCell ref="CX25:DB25"/>
    <mergeCell ref="CI24:CM24"/>
    <mergeCell ref="CN24:CR24"/>
    <mergeCell ref="AQ23:AU23"/>
    <mergeCell ref="AV23:AZ23"/>
    <mergeCell ref="BT24:CH24"/>
    <mergeCell ref="AL23:AP23"/>
    <mergeCell ref="CI23:CM23"/>
    <mergeCell ref="CN23:CR23"/>
    <mergeCell ref="BT23:CH23"/>
    <mergeCell ref="BA23:BE23"/>
    <mergeCell ref="DC25:DG25"/>
    <mergeCell ref="DH25:DL25"/>
    <mergeCell ref="DR25:DV25"/>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DR28:DV28"/>
    <mergeCell ref="CS28:CW28"/>
    <mergeCell ref="CX28:DB28"/>
    <mergeCell ref="DW27:EA27"/>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BA29:BE29"/>
    <mergeCell ref="DM30:DQ30"/>
    <mergeCell ref="BT29:CH29"/>
    <mergeCell ref="CS29:CW29"/>
    <mergeCell ref="CX29:DB29"/>
    <mergeCell ref="CN29:CR29"/>
    <mergeCell ref="AV28:AZ28"/>
    <mergeCell ref="BA28:BE28"/>
    <mergeCell ref="CN28:CR28"/>
    <mergeCell ref="BT30:CH30"/>
    <mergeCell ref="AL29:AP29"/>
    <mergeCell ref="AQ29:AU29"/>
    <mergeCell ref="AV29:AZ29"/>
    <mergeCell ref="AL28:AP28"/>
    <mergeCell ref="AQ28:AU28"/>
    <mergeCell ref="BF28:BJ28"/>
    <mergeCell ref="AL30:AP30"/>
    <mergeCell ref="AQ30:AU30"/>
    <mergeCell ref="BT28:CH28"/>
    <mergeCell ref="BF29:BJ29"/>
    <mergeCell ref="DR30:DV30"/>
    <mergeCell ref="DW30:EA30"/>
    <mergeCell ref="DR31:DV31"/>
    <mergeCell ref="AV31:AZ31"/>
    <mergeCell ref="BA31:BE31"/>
    <mergeCell ref="CS30:CW30"/>
    <mergeCell ref="CX30:DB30"/>
    <mergeCell ref="AV30:AZ30"/>
    <mergeCell ref="BA30:BE30"/>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AG31:AK31"/>
    <mergeCell ref="AB32:AF32"/>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C30:DG30"/>
    <mergeCell ref="AG33:AK33"/>
    <mergeCell ref="AV33:AZ33"/>
    <mergeCell ref="CS33:CW33"/>
    <mergeCell ref="CN32:CR32"/>
    <mergeCell ref="BT32:CH32"/>
    <mergeCell ref="CI32:CM32"/>
    <mergeCell ref="CS32:CW32"/>
    <mergeCell ref="CX33:DB33"/>
    <mergeCell ref="CN33:CR33"/>
    <mergeCell ref="CI33:CM33"/>
    <mergeCell ref="CX32:DB32"/>
    <mergeCell ref="BF32:BJ32"/>
    <mergeCell ref="C32:Q32"/>
    <mergeCell ref="R32:V32"/>
    <mergeCell ref="W32:AA32"/>
    <mergeCell ref="BA33:BE33"/>
    <mergeCell ref="AV32:AZ32"/>
    <mergeCell ref="BA32:BE32"/>
    <mergeCell ref="AL32:AP32"/>
    <mergeCell ref="AQ32:AU32"/>
    <mergeCell ref="C33:Q33"/>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R33:V33"/>
    <mergeCell ref="W33:AA33"/>
    <mergeCell ref="AB33:AF33"/>
    <mergeCell ref="BF33:BJ33"/>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C38:Q38"/>
    <mergeCell ref="C37:Q37"/>
    <mergeCell ref="R37:V37"/>
    <mergeCell ref="W37:AA37"/>
    <mergeCell ref="R38:V38"/>
    <mergeCell ref="W38:AA38"/>
    <mergeCell ref="AB37:AF37"/>
    <mergeCell ref="BA38:BE38"/>
    <mergeCell ref="AG38:AK38"/>
    <mergeCell ref="AL38:AP38"/>
    <mergeCell ref="AQ38:AU38"/>
    <mergeCell ref="AV38:AZ38"/>
    <mergeCell ref="AB38:AF38"/>
    <mergeCell ref="AG37:AK37"/>
    <mergeCell ref="CX37:DB37"/>
    <mergeCell ref="BT37:CH37"/>
    <mergeCell ref="AQ39:AU39"/>
    <mergeCell ref="AG39:AK39"/>
    <mergeCell ref="CS40:CW40"/>
    <mergeCell ref="CX40:DB40"/>
    <mergeCell ref="DH40:DL40"/>
    <mergeCell ref="C40:Q40"/>
    <mergeCell ref="R40:V40"/>
    <mergeCell ref="W40:AA40"/>
    <mergeCell ref="AB40:AF40"/>
    <mergeCell ref="AG40:AK40"/>
    <mergeCell ref="CX39:DB39"/>
    <mergeCell ref="DM39:DQ39"/>
    <mergeCell ref="BF38:BJ38"/>
    <mergeCell ref="C39:Q39"/>
    <mergeCell ref="R39:V39"/>
    <mergeCell ref="AV39:AZ39"/>
    <mergeCell ref="BA39:BE39"/>
    <mergeCell ref="W39:AA39"/>
    <mergeCell ref="AB39:AF39"/>
    <mergeCell ref="AL39:AP39"/>
    <mergeCell ref="CN38:CR38"/>
    <mergeCell ref="CS38:CW38"/>
    <mergeCell ref="CX38:DB38"/>
    <mergeCell ref="AV40:AZ40"/>
    <mergeCell ref="DC39:DG39"/>
    <mergeCell ref="DW41:EA41"/>
    <mergeCell ref="BA41:BE41"/>
    <mergeCell ref="BF41:BJ41"/>
    <mergeCell ref="BT41:CH41"/>
    <mergeCell ref="CS41:CW41"/>
    <mergeCell ref="CN41:CR41"/>
    <mergeCell ref="CX41:DB41"/>
    <mergeCell ref="AG41:AK41"/>
    <mergeCell ref="AL41:AP41"/>
    <mergeCell ref="AQ41:AU41"/>
    <mergeCell ref="CI41:CM41"/>
    <mergeCell ref="AV41:AZ41"/>
    <mergeCell ref="AL40:AP40"/>
    <mergeCell ref="AQ40:AU40"/>
    <mergeCell ref="BA40:BE40"/>
    <mergeCell ref="DW40:EA40"/>
    <mergeCell ref="CN40:CR40"/>
    <mergeCell ref="DR40:DV40"/>
    <mergeCell ref="BF40:BJ40"/>
    <mergeCell ref="BT40:CH40"/>
    <mergeCell ref="CI40:CM40"/>
    <mergeCell ref="DM40:DQ40"/>
    <mergeCell ref="DC40:DG40"/>
    <mergeCell ref="C42:Q42"/>
    <mergeCell ref="R42:V42"/>
    <mergeCell ref="W42:AA42"/>
    <mergeCell ref="AB42:AF42"/>
    <mergeCell ref="AG42:AK42"/>
    <mergeCell ref="AL42:AP42"/>
    <mergeCell ref="DM42:DQ42"/>
    <mergeCell ref="DH43:DL43"/>
    <mergeCell ref="DM43:DQ43"/>
    <mergeCell ref="DR41:DV41"/>
    <mergeCell ref="DC41:DG41"/>
    <mergeCell ref="DM41:DQ41"/>
    <mergeCell ref="DH41:DL41"/>
    <mergeCell ref="CS42:CW42"/>
    <mergeCell ref="BF42:BJ42"/>
    <mergeCell ref="CX42:DB42"/>
    <mergeCell ref="C41:Q41"/>
    <mergeCell ref="R41:V41"/>
    <mergeCell ref="W41:AA41"/>
    <mergeCell ref="AB41:AF41"/>
    <mergeCell ref="AQ42:AU42"/>
    <mergeCell ref="AV42:AZ42"/>
    <mergeCell ref="BA42:BE42"/>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DR43:DV43"/>
    <mergeCell ref="DH42:DL42"/>
    <mergeCell ref="CI42:CM42"/>
    <mergeCell ref="BT42:CH42"/>
    <mergeCell ref="CN42:CR42"/>
    <mergeCell ref="AL43:AP43"/>
    <mergeCell ref="C44:Q44"/>
    <mergeCell ref="C43:Q43"/>
    <mergeCell ref="R43:V43"/>
    <mergeCell ref="W43:AA43"/>
    <mergeCell ref="AB43:AF43"/>
    <mergeCell ref="AL45:AP45"/>
    <mergeCell ref="CS45:CW45"/>
    <mergeCell ref="CN45:CR45"/>
    <mergeCell ref="BT45:CH45"/>
    <mergeCell ref="BF45:BJ45"/>
    <mergeCell ref="C45:Q45"/>
    <mergeCell ref="AV44:AZ44"/>
    <mergeCell ref="R44:V44"/>
    <mergeCell ref="W44:AA44"/>
    <mergeCell ref="AB44:AF44"/>
    <mergeCell ref="CI44:CM44"/>
    <mergeCell ref="AQ43:AU43"/>
    <mergeCell ref="AG44:AK44"/>
    <mergeCell ref="AL44:AP44"/>
    <mergeCell ref="AQ44:AU44"/>
    <mergeCell ref="AG43:AK43"/>
    <mergeCell ref="R45:V45"/>
    <mergeCell ref="AG45:AK45"/>
    <mergeCell ref="AV45:AZ45"/>
    <mergeCell ref="W45:AA45"/>
    <mergeCell ref="AB45:AF45"/>
    <mergeCell ref="AG46:AK46"/>
    <mergeCell ref="AQ45:AU45"/>
    <mergeCell ref="BA46:BE46"/>
    <mergeCell ref="BF46:BJ46"/>
    <mergeCell ref="DW44:EA44"/>
    <mergeCell ref="DH45:DL45"/>
    <mergeCell ref="DC44:DG44"/>
    <mergeCell ref="DH44:DL44"/>
    <mergeCell ref="DW45:EA45"/>
    <mergeCell ref="DR45:DV45"/>
    <mergeCell ref="DW46:EA46"/>
    <mergeCell ref="DR44:DV44"/>
    <mergeCell ref="DC45:DG45"/>
    <mergeCell ref="DM45:DQ45"/>
    <mergeCell ref="DM44:DQ44"/>
    <mergeCell ref="CX45:DB45"/>
    <mergeCell ref="BA44:BE44"/>
    <mergeCell ref="CS44:CW44"/>
    <mergeCell ref="CX44:DB44"/>
    <mergeCell ref="BF44:BJ44"/>
    <mergeCell ref="BT44:CH44"/>
    <mergeCell ref="CN44:CR44"/>
    <mergeCell ref="BA45:BE45"/>
    <mergeCell ref="CI45:CM45"/>
    <mergeCell ref="DW47:EA47"/>
    <mergeCell ref="CS46:CW46"/>
    <mergeCell ref="CX46:DB46"/>
    <mergeCell ref="DH46:DL46"/>
    <mergeCell ref="DC46:DG46"/>
    <mergeCell ref="BT46:CH46"/>
    <mergeCell ref="CI46:CM46"/>
    <mergeCell ref="DR47:DV47"/>
    <mergeCell ref="DC47:DG47"/>
    <mergeCell ref="DM46:DQ46"/>
    <mergeCell ref="C46:Q46"/>
    <mergeCell ref="R46:V46"/>
    <mergeCell ref="W46:AA46"/>
    <mergeCell ref="AB46:AF46"/>
    <mergeCell ref="AQ46:AU46"/>
    <mergeCell ref="AV46:AZ46"/>
    <mergeCell ref="AL46:AP46"/>
    <mergeCell ref="AV47:AZ47"/>
    <mergeCell ref="BA47:BE47"/>
    <mergeCell ref="CN46:CR46"/>
    <mergeCell ref="DR46:DV46"/>
    <mergeCell ref="C48:Q48"/>
    <mergeCell ref="R48:V48"/>
    <mergeCell ref="W48:AA48"/>
    <mergeCell ref="AB48:AF48"/>
    <mergeCell ref="AG48:AK48"/>
    <mergeCell ref="AL48:AP48"/>
    <mergeCell ref="AQ48:AU48"/>
    <mergeCell ref="AV48:AZ48"/>
    <mergeCell ref="BA48:BE48"/>
    <mergeCell ref="CI48:CM48"/>
    <mergeCell ref="BT48:CH48"/>
    <mergeCell ref="CN48:CR48"/>
    <mergeCell ref="DM47:DQ47"/>
    <mergeCell ref="DH47:DL47"/>
    <mergeCell ref="CX47:DB47"/>
    <mergeCell ref="CS48:CW48"/>
    <mergeCell ref="BF48:BJ48"/>
    <mergeCell ref="CX48:DB48"/>
    <mergeCell ref="CI47:CM47"/>
    <mergeCell ref="DC48:DG48"/>
    <mergeCell ref="BF47:BJ47"/>
    <mergeCell ref="C47:Q47"/>
    <mergeCell ref="R47:V47"/>
    <mergeCell ref="W47:AA47"/>
    <mergeCell ref="AB47:AF47"/>
    <mergeCell ref="BT47:CH47"/>
    <mergeCell ref="CS47:CW47"/>
    <mergeCell ref="CN47:CR47"/>
    <mergeCell ref="AG47:AK47"/>
    <mergeCell ref="AL47:AP47"/>
    <mergeCell ref="AQ47:AU47"/>
    <mergeCell ref="DW48:EA48"/>
    <mergeCell ref="DC49:DG49"/>
    <mergeCell ref="AV49:AZ49"/>
    <mergeCell ref="BA49:BE49"/>
    <mergeCell ref="BF49:BJ49"/>
    <mergeCell ref="CI49:CM49"/>
    <mergeCell ref="BT49:CH49"/>
    <mergeCell ref="DR48:DV48"/>
    <mergeCell ref="DW49:EA49"/>
    <mergeCell ref="CN49:CR49"/>
    <mergeCell ref="CS49:CW49"/>
    <mergeCell ref="CX49:DB49"/>
    <mergeCell ref="DR49:DV49"/>
    <mergeCell ref="DH48:DL48"/>
    <mergeCell ref="DM48:DQ48"/>
    <mergeCell ref="DH49:DL49"/>
    <mergeCell ref="DM49:DQ49"/>
    <mergeCell ref="CI51:CM51"/>
    <mergeCell ref="AL49:AP49"/>
    <mergeCell ref="C50:Q50"/>
    <mergeCell ref="C49:Q49"/>
    <mergeCell ref="R49:V49"/>
    <mergeCell ref="W49:AA49"/>
    <mergeCell ref="AB49:AF49"/>
    <mergeCell ref="AQ49:AU49"/>
    <mergeCell ref="CS51:CW51"/>
    <mergeCell ref="CN51:CR51"/>
    <mergeCell ref="BT51:CH51"/>
    <mergeCell ref="BF51:BJ51"/>
    <mergeCell ref="C51:Q51"/>
    <mergeCell ref="AV50:AZ50"/>
    <mergeCell ref="R50:V50"/>
    <mergeCell ref="W50:AA50"/>
    <mergeCell ref="AB50:AF50"/>
    <mergeCell ref="AG50:AK50"/>
    <mergeCell ref="AL50:AP50"/>
    <mergeCell ref="AQ50:AU50"/>
    <mergeCell ref="AG49:AK49"/>
    <mergeCell ref="R51:V51"/>
    <mergeCell ref="AG51:AK51"/>
    <mergeCell ref="AV51:AZ51"/>
    <mergeCell ref="W51:AA51"/>
    <mergeCell ref="AB51:AF51"/>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M53:DQ53"/>
    <mergeCell ref="DH53:DL53"/>
    <mergeCell ref="CX53:DB53"/>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DR55:DV55"/>
    <mergeCell ref="DH54:DL54"/>
    <mergeCell ref="C54:Q54"/>
    <mergeCell ref="R54:V54"/>
    <mergeCell ref="W54:AA54"/>
    <mergeCell ref="AB54:AF54"/>
    <mergeCell ref="AG54:AK54"/>
    <mergeCell ref="AL54:AP54"/>
    <mergeCell ref="AQ54:AU54"/>
    <mergeCell ref="AV54:AZ54"/>
    <mergeCell ref="BA54:BE54"/>
    <mergeCell ref="CI54:CM54"/>
    <mergeCell ref="BT54:CH54"/>
    <mergeCell ref="CN54:CR54"/>
    <mergeCell ref="DM54:DQ54"/>
    <mergeCell ref="DH55:DL55"/>
    <mergeCell ref="DM55:DQ55"/>
    <mergeCell ref="AL55:AP55"/>
    <mergeCell ref="C56:Q56"/>
    <mergeCell ref="C55:Q55"/>
    <mergeCell ref="R55:V55"/>
    <mergeCell ref="W55:AA55"/>
    <mergeCell ref="AB55:AF55"/>
    <mergeCell ref="AL57:AP57"/>
    <mergeCell ref="CS57:CW57"/>
    <mergeCell ref="CN57:CR57"/>
    <mergeCell ref="BT57:CH57"/>
    <mergeCell ref="BF57:BJ57"/>
    <mergeCell ref="C57:Q57"/>
    <mergeCell ref="AV56:AZ56"/>
    <mergeCell ref="R56:V56"/>
    <mergeCell ref="W56:AA56"/>
    <mergeCell ref="AB56:AF56"/>
    <mergeCell ref="CI56:CM56"/>
    <mergeCell ref="AQ55:AU55"/>
    <mergeCell ref="AG56:AK56"/>
    <mergeCell ref="AL56:AP56"/>
    <mergeCell ref="AQ56:AU56"/>
    <mergeCell ref="AG55:AK55"/>
    <mergeCell ref="R57:V57"/>
    <mergeCell ref="AG57:AK57"/>
    <mergeCell ref="AV57:AZ57"/>
    <mergeCell ref="W57:AA57"/>
    <mergeCell ref="AB57:AF57"/>
    <mergeCell ref="AG58:AK58"/>
    <mergeCell ref="AQ57:AU57"/>
    <mergeCell ref="BA58:BE58"/>
    <mergeCell ref="BF58:BJ58"/>
    <mergeCell ref="DW56:EA56"/>
    <mergeCell ref="DH57:DL57"/>
    <mergeCell ref="DC56:DG56"/>
    <mergeCell ref="DH56:DL56"/>
    <mergeCell ref="DW57:EA57"/>
    <mergeCell ref="DR57:DV57"/>
    <mergeCell ref="DW58:EA58"/>
    <mergeCell ref="DR56:DV56"/>
    <mergeCell ref="DC57:DG57"/>
    <mergeCell ref="DM57:DQ57"/>
    <mergeCell ref="DM56:DQ56"/>
    <mergeCell ref="CX57:DB57"/>
    <mergeCell ref="BA56:BE56"/>
    <mergeCell ref="CS56:CW56"/>
    <mergeCell ref="CX56:DB56"/>
    <mergeCell ref="BF56:BJ56"/>
    <mergeCell ref="BT56:CH56"/>
    <mergeCell ref="CN56:CR56"/>
    <mergeCell ref="BA57:BE57"/>
    <mergeCell ref="CI57:CM57"/>
    <mergeCell ref="DW59:EA59"/>
    <mergeCell ref="CS58:CW58"/>
    <mergeCell ref="CX58:DB58"/>
    <mergeCell ref="DH58:DL58"/>
    <mergeCell ref="DC58:DG58"/>
    <mergeCell ref="BT58:CH58"/>
    <mergeCell ref="CI58:CM58"/>
    <mergeCell ref="DR59:DV59"/>
    <mergeCell ref="DC59:DG59"/>
    <mergeCell ref="DM58:DQ58"/>
    <mergeCell ref="C58:Q58"/>
    <mergeCell ref="R58:V58"/>
    <mergeCell ref="W58:AA58"/>
    <mergeCell ref="AB58:AF58"/>
    <mergeCell ref="AQ58:AU58"/>
    <mergeCell ref="AV58:AZ58"/>
    <mergeCell ref="AL58:AP58"/>
    <mergeCell ref="AV59:AZ59"/>
    <mergeCell ref="BA59:BE59"/>
    <mergeCell ref="CN58:CR58"/>
    <mergeCell ref="DR58:DV58"/>
    <mergeCell ref="C60:Q60"/>
    <mergeCell ref="R60:V60"/>
    <mergeCell ref="W60:AA60"/>
    <mergeCell ref="AB60:AF60"/>
    <mergeCell ref="AG60:AK60"/>
    <mergeCell ref="AL60:AP60"/>
    <mergeCell ref="AQ60:AU60"/>
    <mergeCell ref="AV60:AZ60"/>
    <mergeCell ref="BA60:BE60"/>
    <mergeCell ref="CI60:CM60"/>
    <mergeCell ref="BT60:CH60"/>
    <mergeCell ref="CN60:CR60"/>
    <mergeCell ref="DM59:DQ59"/>
    <mergeCell ref="DH59:DL59"/>
    <mergeCell ref="CX59:DB59"/>
    <mergeCell ref="CS60:CW60"/>
    <mergeCell ref="BF60:BJ60"/>
    <mergeCell ref="CX60:DB60"/>
    <mergeCell ref="CI59:CM59"/>
    <mergeCell ref="DC60:DG60"/>
    <mergeCell ref="BF59:BJ59"/>
    <mergeCell ref="C59:Q59"/>
    <mergeCell ref="R59:V59"/>
    <mergeCell ref="W59:AA59"/>
    <mergeCell ref="AB59:AF59"/>
    <mergeCell ref="BT59:CH59"/>
    <mergeCell ref="CS59:CW59"/>
    <mergeCell ref="CN59:CR59"/>
    <mergeCell ref="AG59:AK59"/>
    <mergeCell ref="AL59:AP59"/>
    <mergeCell ref="AQ59:AU59"/>
    <mergeCell ref="DW60:EA60"/>
    <mergeCell ref="DC61:DG61"/>
    <mergeCell ref="AV61:AZ61"/>
    <mergeCell ref="BA61:BE61"/>
    <mergeCell ref="BF61:BJ61"/>
    <mergeCell ref="CI61:CM61"/>
    <mergeCell ref="BT61:CH61"/>
    <mergeCell ref="DR60:DV60"/>
    <mergeCell ref="DW61:EA61"/>
    <mergeCell ref="CN61:CR61"/>
    <mergeCell ref="CS61:CW61"/>
    <mergeCell ref="CX61:DB61"/>
    <mergeCell ref="DR61:DV61"/>
    <mergeCell ref="DH60:DL60"/>
    <mergeCell ref="DM60:DQ60"/>
    <mergeCell ref="DH61:DL61"/>
    <mergeCell ref="DM61:DQ61"/>
    <mergeCell ref="CI63:CM63"/>
    <mergeCell ref="AL61:AP61"/>
    <mergeCell ref="C62:Q62"/>
    <mergeCell ref="C61:Q61"/>
    <mergeCell ref="R61:V61"/>
    <mergeCell ref="W61:AA61"/>
    <mergeCell ref="AB61:AF61"/>
    <mergeCell ref="AQ61:AU61"/>
    <mergeCell ref="CS63:CW63"/>
    <mergeCell ref="CN63:CR63"/>
    <mergeCell ref="BT63:CH63"/>
    <mergeCell ref="BF63:BJ63"/>
    <mergeCell ref="C63:Q63"/>
    <mergeCell ref="AV62:AZ62"/>
    <mergeCell ref="R62:V62"/>
    <mergeCell ref="W62:AA62"/>
    <mergeCell ref="AB62:AF62"/>
    <mergeCell ref="AG62:AK62"/>
    <mergeCell ref="AL62:AP62"/>
    <mergeCell ref="AQ62:AU62"/>
    <mergeCell ref="AG61:AK61"/>
    <mergeCell ref="R63:V63"/>
    <mergeCell ref="AG63:AK63"/>
    <mergeCell ref="AV63:AZ63"/>
    <mergeCell ref="W63:AA63"/>
    <mergeCell ref="AB63:AF63"/>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M65:DQ65"/>
    <mergeCell ref="DH65:DL65"/>
    <mergeCell ref="CX65:DB65"/>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DR67:DV67"/>
    <mergeCell ref="DH66:DL66"/>
    <mergeCell ref="C66:Q66"/>
    <mergeCell ref="R66:V66"/>
    <mergeCell ref="W66:AA66"/>
    <mergeCell ref="AB66:AF66"/>
    <mergeCell ref="AG66:AK66"/>
    <mergeCell ref="AL66:AP66"/>
    <mergeCell ref="AQ66:AU66"/>
    <mergeCell ref="AV66:AZ66"/>
    <mergeCell ref="BA66:BE66"/>
    <mergeCell ref="CI66:CM66"/>
    <mergeCell ref="BT66:CH66"/>
    <mergeCell ref="CN66:CR66"/>
    <mergeCell ref="DM66:DQ66"/>
    <mergeCell ref="DH67:DL67"/>
    <mergeCell ref="DM67:DQ67"/>
    <mergeCell ref="AL67:AP67"/>
    <mergeCell ref="C68:Q68"/>
    <mergeCell ref="C67:Q67"/>
    <mergeCell ref="R67:V67"/>
    <mergeCell ref="W67:AA67"/>
    <mergeCell ref="AB67:AF67"/>
    <mergeCell ref="AL69:AP69"/>
    <mergeCell ref="CS69:CW69"/>
    <mergeCell ref="CN69:CR69"/>
    <mergeCell ref="BT69:CH69"/>
    <mergeCell ref="BF69:BJ69"/>
    <mergeCell ref="C69:Q69"/>
    <mergeCell ref="AV68:AZ68"/>
    <mergeCell ref="R68:V68"/>
    <mergeCell ref="W68:AA68"/>
    <mergeCell ref="AB68:AF68"/>
    <mergeCell ref="CI68:CM68"/>
    <mergeCell ref="AQ67:AU67"/>
    <mergeCell ref="AG68:AK68"/>
    <mergeCell ref="AL68:AP68"/>
    <mergeCell ref="AQ68:AU68"/>
    <mergeCell ref="AG67:AK67"/>
    <mergeCell ref="R69:V69"/>
    <mergeCell ref="AG69:AK69"/>
    <mergeCell ref="AV69:AZ69"/>
    <mergeCell ref="W69:AA69"/>
    <mergeCell ref="AB69:AF69"/>
    <mergeCell ref="AG70:AK70"/>
    <mergeCell ref="AL70:AP70"/>
    <mergeCell ref="DM70:DQ70"/>
    <mergeCell ref="AQ69:AU69"/>
    <mergeCell ref="BA70:BE70"/>
    <mergeCell ref="BF70:BJ70"/>
    <mergeCell ref="DW68:EA68"/>
    <mergeCell ref="DH69:DL69"/>
    <mergeCell ref="DC68:DG68"/>
    <mergeCell ref="DH68:DL68"/>
    <mergeCell ref="DW69:EA69"/>
    <mergeCell ref="DR69:DV69"/>
    <mergeCell ref="DW70:EA70"/>
    <mergeCell ref="DR68:DV68"/>
    <mergeCell ref="DC69:DG69"/>
    <mergeCell ref="DM69:DQ69"/>
    <mergeCell ref="DM68:DQ68"/>
    <mergeCell ref="CX69:DB69"/>
    <mergeCell ref="BA68:BE68"/>
    <mergeCell ref="CS68:CW68"/>
    <mergeCell ref="CX68:DB68"/>
    <mergeCell ref="BF68:BJ68"/>
    <mergeCell ref="BT68:CH68"/>
    <mergeCell ref="CN68:CR68"/>
    <mergeCell ref="BA69:BE69"/>
    <mergeCell ref="CI69:CM69"/>
    <mergeCell ref="C71:Q71"/>
    <mergeCell ref="R71:V71"/>
    <mergeCell ref="W71:AA71"/>
    <mergeCell ref="AB71:AF71"/>
    <mergeCell ref="BT71:CH71"/>
    <mergeCell ref="CS71:CW71"/>
    <mergeCell ref="CN71:CR71"/>
    <mergeCell ref="AG71:AK71"/>
    <mergeCell ref="AL71:AP71"/>
    <mergeCell ref="AQ71:AU71"/>
    <mergeCell ref="BF71:BJ71"/>
    <mergeCell ref="DW71:EA71"/>
    <mergeCell ref="CS70:CW70"/>
    <mergeCell ref="CX70:DB70"/>
    <mergeCell ref="DH70:DL70"/>
    <mergeCell ref="DC70:DG70"/>
    <mergeCell ref="BT70:CH70"/>
    <mergeCell ref="CI70:CM70"/>
    <mergeCell ref="DM71:DQ71"/>
    <mergeCell ref="DH71:DL71"/>
    <mergeCell ref="DR71:DV71"/>
    <mergeCell ref="DC71:DG71"/>
    <mergeCell ref="C70:Q70"/>
    <mergeCell ref="R70:V70"/>
    <mergeCell ref="W70:AA70"/>
    <mergeCell ref="AB70:AF70"/>
    <mergeCell ref="AQ70:AU70"/>
    <mergeCell ref="AV70:AZ70"/>
    <mergeCell ref="AV71:AZ71"/>
    <mergeCell ref="BA71:BE71"/>
    <mergeCell ref="CN70:CR70"/>
    <mergeCell ref="DR70:DV70"/>
    <mergeCell ref="DR73:DV73"/>
    <mergeCell ref="DH72:DL72"/>
    <mergeCell ref="DM72:DQ72"/>
    <mergeCell ref="DH73:DL73"/>
    <mergeCell ref="DM73:DQ73"/>
    <mergeCell ref="CN73:CR73"/>
    <mergeCell ref="CS73:CW73"/>
    <mergeCell ref="CX73:DB73"/>
    <mergeCell ref="CX71:DB71"/>
    <mergeCell ref="CS72:CW72"/>
    <mergeCell ref="BF72:BJ72"/>
    <mergeCell ref="CX72:DB72"/>
    <mergeCell ref="CI71:CM71"/>
    <mergeCell ref="AV72:AZ72"/>
    <mergeCell ref="BA72:BE72"/>
    <mergeCell ref="CI72:CM72"/>
    <mergeCell ref="BT72:CH72"/>
    <mergeCell ref="CN72:CR72"/>
    <mergeCell ref="AG73:AK73"/>
    <mergeCell ref="AL73:AP73"/>
    <mergeCell ref="C74:Q74"/>
    <mergeCell ref="C73:Q73"/>
    <mergeCell ref="R73:V73"/>
    <mergeCell ref="W73:AA73"/>
    <mergeCell ref="DW73:EA73"/>
    <mergeCell ref="AV74:AZ74"/>
    <mergeCell ref="R74:V74"/>
    <mergeCell ref="W74:AA74"/>
    <mergeCell ref="AB74:AF74"/>
    <mergeCell ref="AB73:AF73"/>
    <mergeCell ref="AQ73:AU73"/>
    <mergeCell ref="AG74:AK74"/>
    <mergeCell ref="AL74:AP74"/>
    <mergeCell ref="AQ74:AU74"/>
    <mergeCell ref="AQ72:AU72"/>
    <mergeCell ref="DW72:EA72"/>
    <mergeCell ref="DC73:DG73"/>
    <mergeCell ref="AV73:AZ73"/>
    <mergeCell ref="BA73:BE73"/>
    <mergeCell ref="BF73:BJ73"/>
    <mergeCell ref="CI73:CM73"/>
    <mergeCell ref="BT73:CH73"/>
    <mergeCell ref="DC72:DG72"/>
    <mergeCell ref="DR72:DV72"/>
    <mergeCell ref="C72:Q72"/>
    <mergeCell ref="R72:V72"/>
    <mergeCell ref="W72:AA72"/>
    <mergeCell ref="AB72:AF72"/>
    <mergeCell ref="AG72:AK72"/>
    <mergeCell ref="AL72:AP72"/>
    <mergeCell ref="CN76:CR76"/>
    <mergeCell ref="AQ77:AU77"/>
    <mergeCell ref="AL77:AP77"/>
    <mergeCell ref="DW74:EA74"/>
    <mergeCell ref="DH75:DL75"/>
    <mergeCell ref="DC74:DG74"/>
    <mergeCell ref="DH74:DL74"/>
    <mergeCell ref="DW75:EA75"/>
    <mergeCell ref="DR75:DV75"/>
    <mergeCell ref="DR74:DV74"/>
    <mergeCell ref="DC75:DG75"/>
    <mergeCell ref="DM75:DQ75"/>
    <mergeCell ref="DM74:DQ74"/>
    <mergeCell ref="BA74:BE74"/>
    <mergeCell ref="CS74:CW74"/>
    <mergeCell ref="CX74:DB74"/>
    <mergeCell ref="BF74:BJ74"/>
    <mergeCell ref="BT74:CH74"/>
    <mergeCell ref="CI74:CM74"/>
    <mergeCell ref="CN74:CR74"/>
    <mergeCell ref="CS75:CW75"/>
    <mergeCell ref="AV75:AZ75"/>
    <mergeCell ref="BT75:CH75"/>
    <mergeCell ref="BF75:BJ75"/>
    <mergeCell ref="BA75:BE75"/>
    <mergeCell ref="CX75:DB75"/>
    <mergeCell ref="CI75:CM75"/>
    <mergeCell ref="CN75:CR75"/>
    <mergeCell ref="AQ75:AU75"/>
    <mergeCell ref="AG76:AK76"/>
    <mergeCell ref="AL76:AP76"/>
    <mergeCell ref="AQ76:AU76"/>
    <mergeCell ref="AV76:AZ76"/>
    <mergeCell ref="DR77:DV77"/>
    <mergeCell ref="DC77:DG77"/>
    <mergeCell ref="DH77:DL77"/>
    <mergeCell ref="DM77:DQ77"/>
    <mergeCell ref="CI77:CM77"/>
    <mergeCell ref="C75:Q75"/>
    <mergeCell ref="R75:V75"/>
    <mergeCell ref="AG75:AK75"/>
    <mergeCell ref="AB75:AF75"/>
    <mergeCell ref="W75:AA75"/>
    <mergeCell ref="AL75:AP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77:Q77"/>
    <mergeCell ref="AG78:AK78"/>
    <mergeCell ref="AQ78:AU78"/>
    <mergeCell ref="DC78:DG78"/>
    <mergeCell ref="CI78:CM78"/>
    <mergeCell ref="AV78:AZ78"/>
    <mergeCell ref="BA78:BE78"/>
    <mergeCell ref="BF78:BJ78"/>
    <mergeCell ref="C78:Q78"/>
    <mergeCell ref="R78:V78"/>
    <mergeCell ref="CX77:DB77"/>
    <mergeCell ref="BA77:BE77"/>
    <mergeCell ref="BF77:BJ77"/>
    <mergeCell ref="BT77:CH77"/>
    <mergeCell ref="W78:AA78"/>
    <mergeCell ref="AB78:AF78"/>
    <mergeCell ref="AB77:AF77"/>
    <mergeCell ref="AG77:AK77"/>
    <mergeCell ref="DW79:EA79"/>
    <mergeCell ref="CN79:CR79"/>
    <mergeCell ref="CS79:CW79"/>
    <mergeCell ref="DH79:DL79"/>
    <mergeCell ref="DM79:DQ79"/>
    <mergeCell ref="DC79:DG79"/>
    <mergeCell ref="DR79:DV79"/>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AV77:AZ77"/>
    <mergeCell ref="BT79:CH79"/>
    <mergeCell ref="CI79:CM79"/>
    <mergeCell ref="CN81:CR81"/>
    <mergeCell ref="CS81:CW81"/>
    <mergeCell ref="CX80:DB80"/>
    <mergeCell ref="CX79:DB79"/>
    <mergeCell ref="DC80:DG80"/>
    <mergeCell ref="CN80:CR80"/>
    <mergeCell ref="CS80:CW80"/>
    <mergeCell ref="R79:V79"/>
    <mergeCell ref="W79:AA79"/>
    <mergeCell ref="AB79:AF79"/>
    <mergeCell ref="AG79:AK79"/>
    <mergeCell ref="BF79:BJ79"/>
    <mergeCell ref="BK79:BO79"/>
    <mergeCell ref="AL79:AP79"/>
    <mergeCell ref="AQ79:AU79"/>
    <mergeCell ref="AV79:AZ79"/>
    <mergeCell ref="BA79:BE79"/>
    <mergeCell ref="DW81:EA81"/>
    <mergeCell ref="DR80:DV80"/>
    <mergeCell ref="DW80:EA80"/>
    <mergeCell ref="DR82:DV82"/>
    <mergeCell ref="DW82:EA82"/>
    <mergeCell ref="DC81:DG81"/>
    <mergeCell ref="DM83:DQ83"/>
    <mergeCell ref="DR81:DV81"/>
    <mergeCell ref="AG82:AK83"/>
    <mergeCell ref="AL82:AP83"/>
    <mergeCell ref="DH80:DL80"/>
    <mergeCell ref="DM80:DQ80"/>
    <mergeCell ref="DH81:DL81"/>
    <mergeCell ref="DM81:DQ81"/>
    <mergeCell ref="DM82:DQ82"/>
    <mergeCell ref="BT81:CH81"/>
    <mergeCell ref="DC82:DG82"/>
    <mergeCell ref="CS82:CW82"/>
    <mergeCell ref="CI81:CM81"/>
    <mergeCell ref="CX81:DB81"/>
    <mergeCell ref="BT80:CH80"/>
    <mergeCell ref="CI80:CM80"/>
    <mergeCell ref="DR83:DV83"/>
    <mergeCell ref="DW83:EA83"/>
    <mergeCell ref="DR84:DV84"/>
    <mergeCell ref="DW84:EA84"/>
    <mergeCell ref="BA82:BE83"/>
    <mergeCell ref="BT82:CH82"/>
    <mergeCell ref="BT83:CH83"/>
    <mergeCell ref="CI83:CM83"/>
    <mergeCell ref="CX83:DB83"/>
    <mergeCell ref="DH83:DL83"/>
    <mergeCell ref="CX82:DB82"/>
    <mergeCell ref="CI82:CM82"/>
    <mergeCell ref="CN82:CR82"/>
    <mergeCell ref="DH82:DL82"/>
    <mergeCell ref="B82:Q83"/>
    <mergeCell ref="R82:V83"/>
    <mergeCell ref="W82:AA83"/>
    <mergeCell ref="AB82:AF83"/>
    <mergeCell ref="AB84:AF84"/>
    <mergeCell ref="DC83:DG83"/>
    <mergeCell ref="AG84:AK84"/>
    <mergeCell ref="AL84:AP84"/>
    <mergeCell ref="AQ82:AU83"/>
    <mergeCell ref="AV82:AZ83"/>
    <mergeCell ref="CN83:CR83"/>
    <mergeCell ref="CS83:CW83"/>
    <mergeCell ref="CI84:CM84"/>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W87:EA87"/>
    <mergeCell ref="C88:Q88"/>
    <mergeCell ref="R88:V88"/>
    <mergeCell ref="W88:AA88"/>
    <mergeCell ref="AB88:AF88"/>
    <mergeCell ref="AG88:AK88"/>
    <mergeCell ref="AL88:AP88"/>
    <mergeCell ref="AQ88:AU88"/>
    <mergeCell ref="AV88:AZ88"/>
    <mergeCell ref="DR88:DV88"/>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CS89:CW89"/>
    <mergeCell ref="DH89:DL89"/>
    <mergeCell ref="C89:Q89"/>
    <mergeCell ref="R89:V89"/>
    <mergeCell ref="W89:AA89"/>
    <mergeCell ref="AB89:AF89"/>
    <mergeCell ref="DM88:DQ88"/>
    <mergeCell ref="DC88:DG88"/>
    <mergeCell ref="CX89:DB89"/>
    <mergeCell ref="AG89:AK89"/>
    <mergeCell ref="DM89:DQ89"/>
    <mergeCell ref="DW88:EA88"/>
    <mergeCell ref="AL89:AP89"/>
    <mergeCell ref="BT88:CH88"/>
    <mergeCell ref="CI88:CM88"/>
    <mergeCell ref="DC89:DG89"/>
    <mergeCell ref="BA88:BE88"/>
    <mergeCell ref="CN88:CR88"/>
    <mergeCell ref="CS88:CW88"/>
    <mergeCell ref="CX88:DB88"/>
    <mergeCell ref="DH88:DL88"/>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DW89:EA89"/>
    <mergeCell ref="C90:Q90"/>
    <mergeCell ref="R90:V90"/>
    <mergeCell ref="W90:AA90"/>
    <mergeCell ref="AB90:AF90"/>
    <mergeCell ref="AG90:AK90"/>
    <mergeCell ref="AL90:AP90"/>
    <mergeCell ref="AQ90:AU90"/>
    <mergeCell ref="AV90:AZ90"/>
    <mergeCell ref="DR90:DV90"/>
    <mergeCell ref="DR89:DV89"/>
    <mergeCell ref="AQ89:AU89"/>
    <mergeCell ref="AV89:AZ89"/>
    <mergeCell ref="BA89:BE89"/>
    <mergeCell ref="BT89:CH89"/>
    <mergeCell ref="CI89:CM89"/>
    <mergeCell ref="CN89:CR89"/>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CS91:CW91"/>
    <mergeCell ref="DH91:DL91"/>
    <mergeCell ref="C91:Q91"/>
    <mergeCell ref="R91:V91"/>
    <mergeCell ref="W91:AA91"/>
    <mergeCell ref="AB91:AF91"/>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CN102:CR102"/>
    <mergeCell ref="CI104:CM104"/>
    <mergeCell ref="DR103:DV103"/>
    <mergeCell ref="C103:Q103"/>
    <mergeCell ref="R103:V103"/>
    <mergeCell ref="W103:AA103"/>
    <mergeCell ref="AB103:AF103"/>
    <mergeCell ref="AV103:AZ103"/>
    <mergeCell ref="BA103:BE103"/>
    <mergeCell ref="BT103:CH103"/>
    <mergeCell ref="DM103:DQ103"/>
    <mergeCell ref="DC103:DG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CI103:CM103"/>
    <mergeCell ref="AQ103:AU103"/>
    <mergeCell ref="B108:AU108"/>
    <mergeCell ref="AV108:EA108"/>
    <mergeCell ref="BA104:BE104"/>
    <mergeCell ref="AQ109:AU109"/>
    <mergeCell ref="R104:V104"/>
    <mergeCell ref="W104:AA104"/>
    <mergeCell ref="AB104:AF104"/>
    <mergeCell ref="DW104:EA104"/>
    <mergeCell ref="CS102:CW102"/>
    <mergeCell ref="CX102:DB102"/>
    <mergeCell ref="DH102:DL102"/>
    <mergeCell ref="DC102:DG102"/>
    <mergeCell ref="AG104:AK104"/>
    <mergeCell ref="CS104:CW104"/>
    <mergeCell ref="AL104:AP104"/>
    <mergeCell ref="AG103:AK103"/>
    <mergeCell ref="AV104:AZ104"/>
    <mergeCell ref="DW103:EA103"/>
    <mergeCell ref="CX103:DB103"/>
    <mergeCell ref="DW102:EA102"/>
    <mergeCell ref="AL103:AP103"/>
    <mergeCell ref="BT102:CH102"/>
    <mergeCell ref="CI102:CM102"/>
    <mergeCell ref="DR104:DV104"/>
    <mergeCell ref="BA102:BE102"/>
    <mergeCell ref="DM102:DQ102"/>
    <mergeCell ref="CN103:CR103"/>
    <mergeCell ref="CS103:CW103"/>
    <mergeCell ref="DH103:DL103"/>
    <mergeCell ref="AQ104:AU104"/>
    <mergeCell ref="DH109:DL109"/>
    <mergeCell ref="BW109:CA109"/>
    <mergeCell ref="CB109:CF109"/>
    <mergeCell ref="BR109:BV109"/>
    <mergeCell ref="AV109:BQ109"/>
    <mergeCell ref="DM109:DQ109"/>
    <mergeCell ref="DR109:DV109"/>
    <mergeCell ref="CL109:DG109"/>
    <mergeCell ref="CX104:DB104"/>
    <mergeCell ref="DC104:DG104"/>
    <mergeCell ref="DH104:DL104"/>
    <mergeCell ref="DM104:DQ104"/>
    <mergeCell ref="CN104:CR104"/>
    <mergeCell ref="B109:AA109"/>
    <mergeCell ref="AB109:AF109"/>
    <mergeCell ref="AG109:AK109"/>
    <mergeCell ref="AL109:AP109"/>
    <mergeCell ref="AB110:AF110"/>
    <mergeCell ref="AG110:AK110"/>
    <mergeCell ref="AL110:AP110"/>
    <mergeCell ref="AQ110:AU110"/>
    <mergeCell ref="BA110:BQ110"/>
    <mergeCell ref="CB110:CF110"/>
    <mergeCell ref="BA111:BQ111"/>
    <mergeCell ref="AQ111:AU111"/>
    <mergeCell ref="DW109:EA109"/>
    <mergeCell ref="CG111:CK111"/>
    <mergeCell ref="CG110:CK110"/>
    <mergeCell ref="CL110:CM119"/>
    <mergeCell ref="DH110:DL110"/>
    <mergeCell ref="DH115:DL115"/>
    <mergeCell ref="CG113:CK113"/>
    <mergeCell ref="CN110:DG110"/>
    <mergeCell ref="DH117:DL117"/>
    <mergeCell ref="CN114:DG114"/>
    <mergeCell ref="DW110:EA110"/>
    <mergeCell ref="DW111:EA111"/>
    <mergeCell ref="BW111:CA111"/>
    <mergeCell ref="CB111:CF111"/>
    <mergeCell ref="CN111:DG111"/>
    <mergeCell ref="DM114:DQ114"/>
    <mergeCell ref="DR114:DV114"/>
    <mergeCell ref="DW115:EA115"/>
    <mergeCell ref="BR111:BV111"/>
    <mergeCell ref="BW110:CA110"/>
    <mergeCell ref="BR110:BV110"/>
    <mergeCell ref="DM110:DQ110"/>
    <mergeCell ref="DR110:DV110"/>
    <mergeCell ref="CG109:CK109"/>
    <mergeCell ref="AB112:AF112"/>
    <mergeCell ref="AG112:AK112"/>
    <mergeCell ref="BW112:CA112"/>
    <mergeCell ref="DH113:DL113"/>
    <mergeCell ref="CG112:CK112"/>
    <mergeCell ref="AQ112:AU112"/>
    <mergeCell ref="BW113:CA113"/>
    <mergeCell ref="CB113:CF113"/>
    <mergeCell ref="BA112:BQ112"/>
    <mergeCell ref="BR112:BV112"/>
    <mergeCell ref="AB115:AF115"/>
    <mergeCell ref="AL111:AP111"/>
    <mergeCell ref="AQ116:AU116"/>
    <mergeCell ref="AQ117:AU117"/>
    <mergeCell ref="DM111:DQ111"/>
    <mergeCell ref="DR111:DV111"/>
    <mergeCell ref="AL113:AP113"/>
    <mergeCell ref="AL112:AP112"/>
    <mergeCell ref="AB111:AF111"/>
    <mergeCell ref="AG111:AK111"/>
    <mergeCell ref="CB114:CF114"/>
    <mergeCell ref="DM116:DQ116"/>
    <mergeCell ref="CG116:CK116"/>
    <mergeCell ref="CB116:CF116"/>
    <mergeCell ref="CB115:CF115"/>
    <mergeCell ref="BW114:CA114"/>
    <mergeCell ref="DH116:DL116"/>
    <mergeCell ref="BR115:BV115"/>
    <mergeCell ref="DM115:DQ115"/>
    <mergeCell ref="BW115:CA115"/>
    <mergeCell ref="BR114:BV114"/>
    <mergeCell ref="BA117:BQ117"/>
    <mergeCell ref="DW112:EA112"/>
    <mergeCell ref="CN113:DG113"/>
    <mergeCell ref="DR112:DV112"/>
    <mergeCell ref="DH112:DL112"/>
    <mergeCell ref="DM112:DQ112"/>
    <mergeCell ref="BR113:BV113"/>
    <mergeCell ref="DW114:EA114"/>
    <mergeCell ref="DM113:DQ113"/>
    <mergeCell ref="DR113:DV113"/>
    <mergeCell ref="DW113:EA113"/>
    <mergeCell ref="DH114:DL114"/>
    <mergeCell ref="CB112:CF112"/>
    <mergeCell ref="CN112:DG112"/>
    <mergeCell ref="BA114:BQ114"/>
    <mergeCell ref="BA113:BQ113"/>
    <mergeCell ref="AL116:AP116"/>
    <mergeCell ref="BR117:BV117"/>
    <mergeCell ref="BA115:BQ115"/>
    <mergeCell ref="DW116:EA116"/>
    <mergeCell ref="AB116:AF116"/>
    <mergeCell ref="DR115:DV115"/>
    <mergeCell ref="DR117:DV117"/>
    <mergeCell ref="CN117:DG117"/>
    <mergeCell ref="BA116:BQ116"/>
    <mergeCell ref="BW117:CA117"/>
    <mergeCell ref="BP118:BQ118"/>
    <mergeCell ref="BR118:BV118"/>
    <mergeCell ref="DH118:DL118"/>
    <mergeCell ref="CN118:DG118"/>
    <mergeCell ref="CG117:CK117"/>
    <mergeCell ref="AG115:AK115"/>
    <mergeCell ref="AL115:AP115"/>
    <mergeCell ref="AQ115:AU115"/>
    <mergeCell ref="AG116:AK116"/>
    <mergeCell ref="BR116:BV116"/>
    <mergeCell ref="DR116:DV116"/>
    <mergeCell ref="CN115:DG115"/>
    <mergeCell ref="BW116:CA116"/>
    <mergeCell ref="AV110:AZ118"/>
    <mergeCell ref="DH111:DL111"/>
    <mergeCell ref="AB114:AF114"/>
    <mergeCell ref="AG114:AK114"/>
    <mergeCell ref="AL114:AP114"/>
    <mergeCell ref="AB113:AF113"/>
    <mergeCell ref="AG113:AK113"/>
    <mergeCell ref="AQ113:AU113"/>
    <mergeCell ref="AQ114:AU114"/>
    <mergeCell ref="AG121:AK121"/>
    <mergeCell ref="AB120:AF120"/>
    <mergeCell ref="DH121:DL121"/>
    <mergeCell ref="DR120:DV120"/>
    <mergeCell ref="DH119:DL119"/>
    <mergeCell ref="DW120:EA120"/>
    <mergeCell ref="CL120:CP124"/>
    <mergeCell ref="CQ123:DG123"/>
    <mergeCell ref="CQ124:DG124"/>
    <mergeCell ref="CQ121:DG121"/>
    <mergeCell ref="DW121:EA121"/>
    <mergeCell ref="DW123:EA123"/>
    <mergeCell ref="DR119:DV119"/>
    <mergeCell ref="DM120:DQ120"/>
    <mergeCell ref="DW118:EA118"/>
    <mergeCell ref="DM117:DQ117"/>
    <mergeCell ref="DW117:EA117"/>
    <mergeCell ref="DW119:EA119"/>
    <mergeCell ref="DM118:DQ118"/>
    <mergeCell ref="DR118:DV118"/>
    <mergeCell ref="AB118:AF118"/>
    <mergeCell ref="AG118:AK118"/>
    <mergeCell ref="AL118:AP118"/>
    <mergeCell ref="AQ118:AU118"/>
    <mergeCell ref="AB117:AF117"/>
    <mergeCell ref="AG117:AK117"/>
    <mergeCell ref="AL117:AP117"/>
    <mergeCell ref="DW122:EA122"/>
    <mergeCell ref="DR122:DV122"/>
    <mergeCell ref="BW123:CA123"/>
    <mergeCell ref="CB123:CF123"/>
    <mergeCell ref="DH123:DL123"/>
    <mergeCell ref="DM123:DQ123"/>
    <mergeCell ref="CQ122:DG122"/>
    <mergeCell ref="CG122:CK122"/>
    <mergeCell ref="BW122:CA122"/>
    <mergeCell ref="DR123:DV123"/>
    <mergeCell ref="BP122:BQ122"/>
    <mergeCell ref="BA119:BQ119"/>
    <mergeCell ref="BA120:BQ120"/>
    <mergeCell ref="BA121:BQ121"/>
    <mergeCell ref="DR121:DV121"/>
    <mergeCell ref="CG121:CK121"/>
    <mergeCell ref="DH122:DL122"/>
    <mergeCell ref="DM122:DQ122"/>
    <mergeCell ref="DM119:DQ119"/>
    <mergeCell ref="CG119:CK119"/>
    <mergeCell ref="BR122:BV122"/>
    <mergeCell ref="BR121:BV121"/>
    <mergeCell ref="BR120:BV120"/>
    <mergeCell ref="BR119:BV119"/>
    <mergeCell ref="CB122:CF122"/>
    <mergeCell ref="DM121:DQ121"/>
    <mergeCell ref="DH120:DL120"/>
    <mergeCell ref="DW124:EA124"/>
    <mergeCell ref="DH124:DL124"/>
    <mergeCell ref="DW125:EA125"/>
    <mergeCell ref="DM124:DQ124"/>
    <mergeCell ref="DR125:DV125"/>
    <mergeCell ref="DH125:DL125"/>
    <mergeCell ref="DM125:DQ125"/>
    <mergeCell ref="DR124:DV124"/>
    <mergeCell ref="BR123:BV123"/>
    <mergeCell ref="CG123:CK123"/>
    <mergeCell ref="AB125:AF125"/>
    <mergeCell ref="AB124:AF124"/>
    <mergeCell ref="AG124:AK124"/>
    <mergeCell ref="AG125:AK125"/>
    <mergeCell ref="AL125:AP125"/>
    <mergeCell ref="AL124:AP124"/>
    <mergeCell ref="AQ124:AU124"/>
    <mergeCell ref="AB123:AF123"/>
    <mergeCell ref="AG123:AK123"/>
    <mergeCell ref="AL123:AP123"/>
    <mergeCell ref="AQ123:AU123"/>
    <mergeCell ref="DW127:EA127"/>
    <mergeCell ref="CQ127:DG127"/>
    <mergeCell ref="AG130:AK130"/>
    <mergeCell ref="AL130:AP130"/>
    <mergeCell ref="AQ130:AU130"/>
    <mergeCell ref="AG129:AK129"/>
    <mergeCell ref="AQ129:AU129"/>
    <mergeCell ref="DR126:DV126"/>
    <mergeCell ref="DW126:EA126"/>
    <mergeCell ref="AB126:AF126"/>
    <mergeCell ref="AB127:AF127"/>
    <mergeCell ref="AG127:AK127"/>
    <mergeCell ref="AL127:AP127"/>
    <mergeCell ref="AQ127:AU127"/>
    <mergeCell ref="CQ126:DG126"/>
    <mergeCell ref="DM127:DQ127"/>
    <mergeCell ref="DH127:DL127"/>
    <mergeCell ref="BZ137:CC137"/>
    <mergeCell ref="BR136:BX136"/>
    <mergeCell ref="BZ136:CC136"/>
    <mergeCell ref="BM137:BP137"/>
    <mergeCell ref="BM136:BP136"/>
    <mergeCell ref="BR137:BX137"/>
    <mergeCell ref="DH126:DL126"/>
    <mergeCell ref="DM126:DQ126"/>
    <mergeCell ref="AG128:AK128"/>
    <mergeCell ref="AL128:AP128"/>
    <mergeCell ref="AQ128:AU128"/>
    <mergeCell ref="CL125:CP127"/>
    <mergeCell ref="AG126:AK126"/>
    <mergeCell ref="AL126:AP126"/>
    <mergeCell ref="AQ126:AU126"/>
    <mergeCell ref="CQ125:DG125"/>
    <mergeCell ref="DR127:DV127"/>
    <mergeCell ref="B110:AA110"/>
    <mergeCell ref="D111:AA111"/>
    <mergeCell ref="D112:AA112"/>
    <mergeCell ref="D113:AA113"/>
    <mergeCell ref="B111:C115"/>
    <mergeCell ref="D114:AA114"/>
    <mergeCell ref="D115:AA115"/>
    <mergeCell ref="B116:Y116"/>
    <mergeCell ref="AG131:AK131"/>
    <mergeCell ref="BO132:BR132"/>
    <mergeCell ref="BT132:BW132"/>
    <mergeCell ref="CB132:CE132"/>
    <mergeCell ref="AQ125:AU125"/>
    <mergeCell ref="AL131:AP131"/>
    <mergeCell ref="AQ131:AU131"/>
    <mergeCell ref="AB131:AF131"/>
    <mergeCell ref="AB130:AF130"/>
    <mergeCell ref="AG122:AK122"/>
    <mergeCell ref="AL122:AP122"/>
    <mergeCell ref="AQ122:AU122"/>
    <mergeCell ref="AB122:AF122"/>
    <mergeCell ref="AG120:AK120"/>
    <mergeCell ref="AL119:AP119"/>
    <mergeCell ref="AQ120:AU120"/>
    <mergeCell ref="AV119:AZ122"/>
    <mergeCell ref="AQ119:AU119"/>
    <mergeCell ref="AQ121:AU121"/>
    <mergeCell ref="AB119:AF119"/>
    <mergeCell ref="AG119:AK119"/>
    <mergeCell ref="AL120:AP120"/>
    <mergeCell ref="AL121:AP121"/>
    <mergeCell ref="AB121:AF121"/>
    <mergeCell ref="B137:I137"/>
    <mergeCell ref="X129:AA129"/>
    <mergeCell ref="B129:W129"/>
    <mergeCell ref="D122:AA122"/>
    <mergeCell ref="B128:W128"/>
    <mergeCell ref="B133:I133"/>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D124:AA124"/>
    <mergeCell ref="D125:AA125"/>
    <mergeCell ref="D123:AA123"/>
    <mergeCell ref="Q137:W137"/>
    <mergeCell ref="J135:P135"/>
    <mergeCell ref="Q135:W135"/>
    <mergeCell ref="X133:AD133"/>
    <mergeCell ref="J136:P136"/>
    <mergeCell ref="Q136:W136"/>
    <mergeCell ref="BW121:CA121"/>
    <mergeCell ref="CB121:CF121"/>
    <mergeCell ref="CB117:CF117"/>
    <mergeCell ref="CG114:CK114"/>
    <mergeCell ref="BW120:CA120"/>
    <mergeCell ref="CQ120:DG120"/>
    <mergeCell ref="CB120:CF120"/>
    <mergeCell ref="CG120:CK120"/>
    <mergeCell ref="CN116:DG116"/>
    <mergeCell ref="CG115:CK115"/>
    <mergeCell ref="B135:I135"/>
    <mergeCell ref="B118:C126"/>
    <mergeCell ref="D119:AA119"/>
    <mergeCell ref="BM135:BP135"/>
    <mergeCell ref="CN119:DG119"/>
    <mergeCell ref="BW119:CA119"/>
    <mergeCell ref="BW118:CA118"/>
    <mergeCell ref="CB118:CF118"/>
    <mergeCell ref="CG118:CK118"/>
    <mergeCell ref="CB119:CF119"/>
    <mergeCell ref="BZ135:CC135"/>
    <mergeCell ref="J133:P133"/>
    <mergeCell ref="Q133:W133"/>
    <mergeCell ref="X127:AA127"/>
    <mergeCell ref="W130:AA130"/>
    <mergeCell ref="BR135:BX135"/>
    <mergeCell ref="AL129:AP129"/>
    <mergeCell ref="D120:AA120"/>
    <mergeCell ref="Z116:AA116"/>
    <mergeCell ref="D118:AA118"/>
    <mergeCell ref="D121:AA121"/>
    <mergeCell ref="B117:AA117"/>
  </mergeCells>
  <phoneticPr fontId="22"/>
  <printOptions horizontalCentered="1"/>
  <pageMargins left="0" right="0" top="0.39370078740157483" bottom="0.39370078740157483" header="0.19685039370078741" footer="0.19685039370078741"/>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asterSheet2">
    <pageSetUpPr fitToPage="1"/>
  </sheetPr>
  <dimension ref="A1:AJ110"/>
  <sheetViews>
    <sheetView showGridLines="0" topLeftCell="T7" zoomScaleNormal="85" zoomScaleSheetLayoutView="55" workbookViewId="0">
      <selection activeCell="BE38" sqref="BE38:BF38"/>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asterSheet3">
    <pageSetUpPr fitToPage="1"/>
  </sheetPr>
  <dimension ref="A1:AH102"/>
  <sheetViews>
    <sheetView showGridLines="0" topLeftCell="R10" zoomScaleNormal="40" zoomScaleSheetLayoutView="55" workbookViewId="0">
      <selection activeCell="BE38" sqref="BE38:BF38"/>
    </sheetView>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asterSheet4">
    <pageSetUpPr fitToPage="1"/>
  </sheetPr>
  <dimension ref="A1:V74"/>
  <sheetViews>
    <sheetView showGridLines="0" topLeftCell="A31" zoomScaleNormal="100" workbookViewId="0">
      <selection activeCell="BE38" sqref="BE38:BF38"/>
    </sheetView>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6</v>
      </c>
      <c r="B5" s="217"/>
      <c r="C5" s="217"/>
      <c r="D5" s="217"/>
      <c r="E5" s="217"/>
      <c r="F5" s="217"/>
      <c r="G5" s="217"/>
      <c r="H5" s="217"/>
      <c r="I5" s="217"/>
      <c r="J5" s="217"/>
      <c r="K5" s="217"/>
      <c r="L5" s="217"/>
      <c r="M5" s="217"/>
      <c r="N5" s="217"/>
      <c r="O5" s="218"/>
    </row>
    <row r="6" spans="1:16" x14ac:dyDescent="0.15">
      <c r="A6" s="219"/>
      <c r="B6" s="215"/>
      <c r="C6" s="215"/>
      <c r="D6" s="215"/>
      <c r="E6" s="215"/>
      <c r="F6" s="215"/>
      <c r="G6" s="220" t="s">
        <v>7</v>
      </c>
      <c r="H6" s="220"/>
      <c r="I6" s="220"/>
      <c r="J6" s="220"/>
      <c r="K6" s="215"/>
      <c r="L6" s="215"/>
      <c r="M6" s="215"/>
      <c r="N6" s="215"/>
    </row>
    <row r="7" spans="1:16" x14ac:dyDescent="0.15">
      <c r="A7" s="219"/>
      <c r="B7" s="215"/>
      <c r="C7" s="215"/>
      <c r="D7" s="215"/>
      <c r="E7" s="215"/>
      <c r="F7" s="215"/>
      <c r="G7" s="222"/>
      <c r="H7" s="223"/>
      <c r="I7" s="223"/>
      <c r="J7" s="224"/>
      <c r="K7" s="1010" t="s">
        <v>8</v>
      </c>
      <c r="L7" s="225"/>
      <c r="M7" s="226" t="s">
        <v>9</v>
      </c>
      <c r="N7" s="227"/>
    </row>
    <row r="8" spans="1:16" x14ac:dyDescent="0.15">
      <c r="A8" s="219"/>
      <c r="B8" s="215"/>
      <c r="C8" s="215"/>
      <c r="D8" s="215"/>
      <c r="E8" s="215"/>
      <c r="F8" s="215"/>
      <c r="G8" s="228"/>
      <c r="H8" s="229"/>
      <c r="I8" s="229"/>
      <c r="J8" s="230"/>
      <c r="K8" s="1011"/>
      <c r="L8" s="231" t="s">
        <v>10</v>
      </c>
      <c r="M8" s="232" t="s">
        <v>11</v>
      </c>
      <c r="N8" s="233" t="s">
        <v>12</v>
      </c>
    </row>
    <row r="9" spans="1:16" x14ac:dyDescent="0.15">
      <c r="A9" s="219"/>
      <c r="B9" s="215"/>
      <c r="C9" s="215"/>
      <c r="D9" s="215"/>
      <c r="E9" s="215"/>
      <c r="F9" s="215"/>
      <c r="G9" s="1012" t="s">
        <v>13</v>
      </c>
      <c r="H9" s="1013"/>
      <c r="I9" s="1013"/>
      <c r="J9" s="1014"/>
      <c r="K9" s="234">
        <v>2467828</v>
      </c>
      <c r="L9" s="235">
        <v>77571</v>
      </c>
      <c r="M9" s="236">
        <v>86988</v>
      </c>
      <c r="N9" s="237">
        <v>-10.8</v>
      </c>
    </row>
    <row r="10" spans="1:16" x14ac:dyDescent="0.15">
      <c r="A10" s="219"/>
      <c r="B10" s="215"/>
      <c r="C10" s="215"/>
      <c r="D10" s="215"/>
      <c r="E10" s="215"/>
      <c r="F10" s="215"/>
      <c r="G10" s="1012" t="s">
        <v>14</v>
      </c>
      <c r="H10" s="1013"/>
      <c r="I10" s="1013"/>
      <c r="J10" s="1014"/>
      <c r="K10" s="238">
        <v>263933</v>
      </c>
      <c r="L10" s="239">
        <v>8296</v>
      </c>
      <c r="M10" s="240">
        <v>6464</v>
      </c>
      <c r="N10" s="241">
        <v>28.3</v>
      </c>
    </row>
    <row r="11" spans="1:16" ht="13.5" customHeight="1" x14ac:dyDescent="0.15">
      <c r="A11" s="219"/>
      <c r="B11" s="215"/>
      <c r="C11" s="215"/>
      <c r="D11" s="215"/>
      <c r="E11" s="215"/>
      <c r="F11" s="215"/>
      <c r="G11" s="1012" t="s">
        <v>15</v>
      </c>
      <c r="H11" s="1013"/>
      <c r="I11" s="1013"/>
      <c r="J11" s="1014"/>
      <c r="K11" s="238">
        <v>385606</v>
      </c>
      <c r="L11" s="239">
        <v>12121</v>
      </c>
      <c r="M11" s="240">
        <v>6956</v>
      </c>
      <c r="N11" s="241">
        <v>74.3</v>
      </c>
    </row>
    <row r="12" spans="1:16" ht="13.5" customHeight="1" x14ac:dyDescent="0.15">
      <c r="A12" s="219"/>
      <c r="B12" s="215"/>
      <c r="C12" s="215"/>
      <c r="D12" s="215"/>
      <c r="E12" s="215"/>
      <c r="F12" s="215"/>
      <c r="G12" s="1012" t="s">
        <v>16</v>
      </c>
      <c r="H12" s="1013"/>
      <c r="I12" s="1013"/>
      <c r="J12" s="1014"/>
      <c r="K12" s="238" t="s">
        <v>556</v>
      </c>
      <c r="L12" s="239" t="s">
        <v>556</v>
      </c>
      <c r="M12" s="240">
        <v>1351</v>
      </c>
      <c r="N12" s="241" t="s">
        <v>556</v>
      </c>
    </row>
    <row r="13" spans="1:16" ht="13.5" customHeight="1" x14ac:dyDescent="0.15">
      <c r="A13" s="219"/>
      <c r="B13" s="215"/>
      <c r="C13" s="215"/>
      <c r="D13" s="215"/>
      <c r="E13" s="215"/>
      <c r="F13" s="215"/>
      <c r="G13" s="1012" t="s">
        <v>17</v>
      </c>
      <c r="H13" s="1013"/>
      <c r="I13" s="1013"/>
      <c r="J13" s="1014"/>
      <c r="K13" s="238" t="s">
        <v>556</v>
      </c>
      <c r="L13" s="239" t="s">
        <v>556</v>
      </c>
      <c r="M13" s="240">
        <v>10</v>
      </c>
      <c r="N13" s="241" t="s">
        <v>556</v>
      </c>
    </row>
    <row r="14" spans="1:16" ht="13.5" customHeight="1" x14ac:dyDescent="0.15">
      <c r="A14" s="219"/>
      <c r="B14" s="215"/>
      <c r="C14" s="215"/>
      <c r="D14" s="215"/>
      <c r="E14" s="215"/>
      <c r="F14" s="215"/>
      <c r="G14" s="1012" t="s">
        <v>18</v>
      </c>
      <c r="H14" s="1013"/>
      <c r="I14" s="1013"/>
      <c r="J14" s="1014"/>
      <c r="K14" s="238">
        <v>99156</v>
      </c>
      <c r="L14" s="239">
        <v>3117</v>
      </c>
      <c r="M14" s="240">
        <v>3342</v>
      </c>
      <c r="N14" s="241">
        <v>-6.7</v>
      </c>
    </row>
    <row r="15" spans="1:16" ht="13.5" customHeight="1" x14ac:dyDescent="0.15">
      <c r="A15" s="219"/>
      <c r="B15" s="215"/>
      <c r="C15" s="215"/>
      <c r="D15" s="215"/>
      <c r="E15" s="215"/>
      <c r="F15" s="215"/>
      <c r="G15" s="1012" t="s">
        <v>19</v>
      </c>
      <c r="H15" s="1013"/>
      <c r="I15" s="1013"/>
      <c r="J15" s="1014"/>
      <c r="K15" s="238">
        <v>66287</v>
      </c>
      <c r="L15" s="239">
        <v>2084</v>
      </c>
      <c r="M15" s="240">
        <v>1777</v>
      </c>
      <c r="N15" s="241">
        <v>17.3</v>
      </c>
    </row>
    <row r="16" spans="1:16" x14ac:dyDescent="0.15">
      <c r="A16" s="219"/>
      <c r="B16" s="215"/>
      <c r="C16" s="215"/>
      <c r="D16" s="215"/>
      <c r="E16" s="215"/>
      <c r="F16" s="215"/>
      <c r="G16" s="1015" t="s">
        <v>20</v>
      </c>
      <c r="H16" s="1016"/>
      <c r="I16" s="1016"/>
      <c r="J16" s="1017"/>
      <c r="K16" s="239">
        <v>-245517</v>
      </c>
      <c r="L16" s="239">
        <v>-7717</v>
      </c>
      <c r="M16" s="240">
        <v>-10643</v>
      </c>
      <c r="N16" s="241">
        <v>-27.5</v>
      </c>
    </row>
    <row r="17" spans="1:16" x14ac:dyDescent="0.15">
      <c r="A17" s="219"/>
      <c r="B17" s="215"/>
      <c r="C17" s="215"/>
      <c r="D17" s="215"/>
      <c r="E17" s="215"/>
      <c r="F17" s="215"/>
      <c r="G17" s="1015" t="s">
        <v>227</v>
      </c>
      <c r="H17" s="1016"/>
      <c r="I17" s="1016"/>
      <c r="J17" s="1017"/>
      <c r="K17" s="239">
        <v>3037293</v>
      </c>
      <c r="L17" s="239">
        <v>95470</v>
      </c>
      <c r="M17" s="240">
        <v>96246</v>
      </c>
      <c r="N17" s="241">
        <v>-0.8</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21</v>
      </c>
      <c r="H19" s="215"/>
      <c r="I19" s="215"/>
      <c r="J19" s="215"/>
      <c r="K19" s="215"/>
      <c r="L19" s="215"/>
      <c r="M19" s="215"/>
      <c r="N19" s="215"/>
    </row>
    <row r="20" spans="1:16" x14ac:dyDescent="0.15">
      <c r="A20" s="219"/>
      <c r="B20" s="215"/>
      <c r="C20" s="215"/>
      <c r="D20" s="215"/>
      <c r="E20" s="215"/>
      <c r="F20" s="215"/>
      <c r="G20" s="243"/>
      <c r="H20" s="244"/>
      <c r="I20" s="244"/>
      <c r="J20" s="245"/>
      <c r="K20" s="246" t="s">
        <v>22</v>
      </c>
      <c r="L20" s="247" t="s">
        <v>23</v>
      </c>
      <c r="M20" s="248" t="s">
        <v>24</v>
      </c>
      <c r="N20" s="249"/>
    </row>
    <row r="21" spans="1:16" s="255" customFormat="1" x14ac:dyDescent="0.15">
      <c r="A21" s="250"/>
      <c r="B21" s="220"/>
      <c r="C21" s="220"/>
      <c r="D21" s="220"/>
      <c r="E21" s="220"/>
      <c r="F21" s="220"/>
      <c r="G21" s="1018" t="s">
        <v>25</v>
      </c>
      <c r="H21" s="1019"/>
      <c r="I21" s="1019"/>
      <c r="J21" s="1020"/>
      <c r="K21" s="251">
        <v>10.72</v>
      </c>
      <c r="L21" s="252">
        <v>9.75</v>
      </c>
      <c r="M21" s="253">
        <v>0.97</v>
      </c>
      <c r="N21" s="220"/>
      <c r="O21" s="254"/>
      <c r="P21" s="250"/>
    </row>
    <row r="22" spans="1:16" s="255" customFormat="1" x14ac:dyDescent="0.15">
      <c r="A22" s="250"/>
      <c r="B22" s="220"/>
      <c r="C22" s="220"/>
      <c r="D22" s="220"/>
      <c r="E22" s="220"/>
      <c r="F22" s="220"/>
      <c r="G22" s="1018" t="s">
        <v>26</v>
      </c>
      <c r="H22" s="1019"/>
      <c r="I22" s="1019"/>
      <c r="J22" s="1020"/>
      <c r="K22" s="256">
        <v>92.1</v>
      </c>
      <c r="L22" s="257">
        <v>96.1</v>
      </c>
      <c r="M22" s="258">
        <v>-4</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27</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28</v>
      </c>
      <c r="H29" s="220"/>
      <c r="I29" s="220"/>
      <c r="J29" s="220"/>
      <c r="K29" s="215"/>
      <c r="L29" s="215"/>
      <c r="M29" s="215"/>
      <c r="N29" s="215"/>
      <c r="O29" s="264"/>
    </row>
    <row r="30" spans="1:16" x14ac:dyDescent="0.15">
      <c r="A30" s="219"/>
      <c r="B30" s="215"/>
      <c r="C30" s="215"/>
      <c r="D30" s="215"/>
      <c r="E30" s="215"/>
      <c r="F30" s="215"/>
      <c r="G30" s="222"/>
      <c r="H30" s="223"/>
      <c r="I30" s="223"/>
      <c r="J30" s="224"/>
      <c r="K30" s="1010" t="s">
        <v>8</v>
      </c>
      <c r="L30" s="225"/>
      <c r="M30" s="226" t="s">
        <v>9</v>
      </c>
      <c r="N30" s="227"/>
    </row>
    <row r="31" spans="1:16" x14ac:dyDescent="0.15">
      <c r="A31" s="219"/>
      <c r="B31" s="215"/>
      <c r="C31" s="215"/>
      <c r="D31" s="215"/>
      <c r="E31" s="215"/>
      <c r="F31" s="215"/>
      <c r="G31" s="228"/>
      <c r="H31" s="229"/>
      <c r="I31" s="229"/>
      <c r="J31" s="230"/>
      <c r="K31" s="1011"/>
      <c r="L31" s="231" t="s">
        <v>10</v>
      </c>
      <c r="M31" s="232" t="s">
        <v>11</v>
      </c>
      <c r="N31" s="233" t="s">
        <v>12</v>
      </c>
    </row>
    <row r="32" spans="1:16" ht="27" customHeight="1" x14ac:dyDescent="0.15">
      <c r="A32" s="219"/>
      <c r="B32" s="215"/>
      <c r="C32" s="215"/>
      <c r="D32" s="215"/>
      <c r="E32" s="215"/>
      <c r="F32" s="215"/>
      <c r="G32" s="1001" t="s">
        <v>29</v>
      </c>
      <c r="H32" s="1002"/>
      <c r="I32" s="1002"/>
      <c r="J32" s="1003"/>
      <c r="K32" s="265">
        <v>1938027</v>
      </c>
      <c r="L32" s="265">
        <v>60917</v>
      </c>
      <c r="M32" s="266">
        <v>68687</v>
      </c>
      <c r="N32" s="267">
        <v>-11.3</v>
      </c>
    </row>
    <row r="33" spans="1:16" ht="13.5" customHeight="1" x14ac:dyDescent="0.15">
      <c r="A33" s="219"/>
      <c r="B33" s="215"/>
      <c r="C33" s="215"/>
      <c r="D33" s="215"/>
      <c r="E33" s="215"/>
      <c r="F33" s="215"/>
      <c r="G33" s="1001" t="s">
        <v>30</v>
      </c>
      <c r="H33" s="1002"/>
      <c r="I33" s="1002"/>
      <c r="J33" s="1003"/>
      <c r="K33" s="265" t="s">
        <v>556</v>
      </c>
      <c r="L33" s="265" t="s">
        <v>556</v>
      </c>
      <c r="M33" s="266" t="s">
        <v>556</v>
      </c>
      <c r="N33" s="267" t="s">
        <v>556</v>
      </c>
    </row>
    <row r="34" spans="1:16" ht="27" customHeight="1" x14ac:dyDescent="0.15">
      <c r="A34" s="219"/>
      <c r="B34" s="215"/>
      <c r="C34" s="215"/>
      <c r="D34" s="215"/>
      <c r="E34" s="215"/>
      <c r="F34" s="215"/>
      <c r="G34" s="1001" t="s">
        <v>557</v>
      </c>
      <c r="H34" s="1002"/>
      <c r="I34" s="1002"/>
      <c r="J34" s="1003"/>
      <c r="K34" s="265" t="s">
        <v>556</v>
      </c>
      <c r="L34" s="265" t="s">
        <v>556</v>
      </c>
      <c r="M34" s="266">
        <v>15</v>
      </c>
      <c r="N34" s="267" t="s">
        <v>556</v>
      </c>
    </row>
    <row r="35" spans="1:16" ht="13.5" customHeight="1" x14ac:dyDescent="0.15">
      <c r="A35" s="219"/>
      <c r="B35" s="215"/>
      <c r="C35" s="215"/>
      <c r="D35" s="215"/>
      <c r="E35" s="215"/>
      <c r="F35" s="215"/>
      <c r="G35" s="1001" t="s">
        <v>558</v>
      </c>
      <c r="H35" s="1002"/>
      <c r="I35" s="1002"/>
      <c r="J35" s="1003"/>
      <c r="K35" s="265">
        <v>708776</v>
      </c>
      <c r="L35" s="265">
        <v>22279</v>
      </c>
      <c r="M35" s="266">
        <v>20366</v>
      </c>
      <c r="N35" s="267">
        <v>9.4</v>
      </c>
    </row>
    <row r="36" spans="1:16" ht="27" customHeight="1" x14ac:dyDescent="0.15">
      <c r="A36" s="219"/>
      <c r="B36" s="215"/>
      <c r="C36" s="215"/>
      <c r="D36" s="215"/>
      <c r="E36" s="215"/>
      <c r="F36" s="215"/>
      <c r="G36" s="1001" t="s">
        <v>559</v>
      </c>
      <c r="H36" s="1002"/>
      <c r="I36" s="1002"/>
      <c r="J36" s="1003"/>
      <c r="K36" s="265">
        <v>246837</v>
      </c>
      <c r="L36" s="265">
        <v>7759</v>
      </c>
      <c r="M36" s="266">
        <v>4386</v>
      </c>
      <c r="N36" s="267">
        <v>76.900000000000006</v>
      </c>
    </row>
    <row r="37" spans="1:16" ht="27" customHeight="1" x14ac:dyDescent="0.15">
      <c r="A37" s="219"/>
      <c r="B37" s="215"/>
      <c r="C37" s="215"/>
      <c r="D37" s="215"/>
      <c r="E37" s="215"/>
      <c r="F37" s="215"/>
      <c r="G37" s="1001" t="s">
        <v>560</v>
      </c>
      <c r="H37" s="1002"/>
      <c r="I37" s="1002"/>
      <c r="J37" s="1003"/>
      <c r="K37" s="265">
        <v>114604</v>
      </c>
      <c r="L37" s="265">
        <v>3602</v>
      </c>
      <c r="M37" s="266">
        <v>2380</v>
      </c>
      <c r="N37" s="267">
        <v>51.3</v>
      </c>
    </row>
    <row r="38" spans="1:16" ht="27" customHeight="1" x14ac:dyDescent="0.15">
      <c r="A38" s="219"/>
      <c r="B38" s="215"/>
      <c r="C38" s="215"/>
      <c r="D38" s="215"/>
      <c r="E38" s="215"/>
      <c r="F38" s="215"/>
      <c r="G38" s="1004" t="s">
        <v>561</v>
      </c>
      <c r="H38" s="1005"/>
      <c r="I38" s="1005"/>
      <c r="J38" s="1006"/>
      <c r="K38" s="268">
        <v>1189</v>
      </c>
      <c r="L38" s="268">
        <v>37</v>
      </c>
      <c r="M38" s="269">
        <v>15</v>
      </c>
      <c r="N38" s="270">
        <v>146.69999999999999</v>
      </c>
      <c r="O38" s="264"/>
    </row>
    <row r="39" spans="1:16" x14ac:dyDescent="0.15">
      <c r="A39" s="219"/>
      <c r="B39" s="215"/>
      <c r="C39" s="215"/>
      <c r="D39" s="215"/>
      <c r="E39" s="215"/>
      <c r="F39" s="215"/>
      <c r="G39" s="1004" t="s">
        <v>562</v>
      </c>
      <c r="H39" s="1005"/>
      <c r="I39" s="1005"/>
      <c r="J39" s="1006"/>
      <c r="K39" s="271">
        <v>-129056</v>
      </c>
      <c r="L39" s="271">
        <v>-4057</v>
      </c>
      <c r="M39" s="272">
        <v>-4237</v>
      </c>
      <c r="N39" s="273">
        <v>-4.2</v>
      </c>
      <c r="O39" s="264"/>
    </row>
    <row r="40" spans="1:16" ht="27" customHeight="1" x14ac:dyDescent="0.15">
      <c r="A40" s="219"/>
      <c r="B40" s="215"/>
      <c r="C40" s="215"/>
      <c r="D40" s="215"/>
      <c r="E40" s="215"/>
      <c r="F40" s="215"/>
      <c r="G40" s="1001" t="s">
        <v>563</v>
      </c>
      <c r="H40" s="1002"/>
      <c r="I40" s="1002"/>
      <c r="J40" s="1003"/>
      <c r="K40" s="271">
        <v>-1559185</v>
      </c>
      <c r="L40" s="271">
        <v>-49009</v>
      </c>
      <c r="M40" s="272">
        <v>-55487</v>
      </c>
      <c r="N40" s="273">
        <v>-11.7</v>
      </c>
      <c r="O40" s="264"/>
    </row>
    <row r="41" spans="1:16" x14ac:dyDescent="0.15">
      <c r="A41" s="219"/>
      <c r="B41" s="215"/>
      <c r="C41" s="215"/>
      <c r="D41" s="215"/>
      <c r="E41" s="215"/>
      <c r="F41" s="215"/>
      <c r="G41" s="1007" t="s">
        <v>318</v>
      </c>
      <c r="H41" s="1008"/>
      <c r="I41" s="1008"/>
      <c r="J41" s="1009"/>
      <c r="K41" s="265">
        <v>1321192</v>
      </c>
      <c r="L41" s="271">
        <v>41529</v>
      </c>
      <c r="M41" s="272">
        <v>36124</v>
      </c>
      <c r="N41" s="273">
        <v>15</v>
      </c>
      <c r="O41" s="264"/>
    </row>
    <row r="42" spans="1:16" x14ac:dyDescent="0.15">
      <c r="A42" s="219"/>
      <c r="B42" s="215"/>
      <c r="C42" s="215"/>
      <c r="D42" s="215"/>
      <c r="E42" s="215"/>
      <c r="F42" s="215"/>
      <c r="G42" s="274" t="s">
        <v>31</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32</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33</v>
      </c>
      <c r="H48" s="279"/>
      <c r="I48" s="279"/>
      <c r="J48" s="279"/>
      <c r="K48" s="279"/>
      <c r="L48" s="279"/>
      <c r="M48" s="280"/>
      <c r="N48" s="279"/>
    </row>
    <row r="49" spans="1:14" ht="13.5" customHeight="1" x14ac:dyDescent="0.15">
      <c r="A49" s="219"/>
      <c r="B49" s="215"/>
      <c r="C49" s="215"/>
      <c r="D49" s="215"/>
      <c r="E49" s="215"/>
      <c r="F49" s="215"/>
      <c r="G49" s="281"/>
      <c r="H49" s="282"/>
      <c r="I49" s="996" t="s">
        <v>8</v>
      </c>
      <c r="J49" s="998" t="s">
        <v>34</v>
      </c>
      <c r="K49" s="999"/>
      <c r="L49" s="999"/>
      <c r="M49" s="999"/>
      <c r="N49" s="1000"/>
    </row>
    <row r="50" spans="1:14" x14ac:dyDescent="0.15">
      <c r="A50" s="219"/>
      <c r="B50" s="215"/>
      <c r="C50" s="215"/>
      <c r="D50" s="215"/>
      <c r="E50" s="215"/>
      <c r="F50" s="215"/>
      <c r="G50" s="283"/>
      <c r="H50" s="284"/>
      <c r="I50" s="997"/>
      <c r="J50" s="285" t="s">
        <v>35</v>
      </c>
      <c r="K50" s="286" t="s">
        <v>36</v>
      </c>
      <c r="L50" s="287" t="s">
        <v>37</v>
      </c>
      <c r="M50" s="288" t="s">
        <v>38</v>
      </c>
      <c r="N50" s="289" t="s">
        <v>0</v>
      </c>
    </row>
    <row r="51" spans="1:14" x14ac:dyDescent="0.15">
      <c r="A51" s="219"/>
      <c r="B51" s="215"/>
      <c r="C51" s="215"/>
      <c r="D51" s="215"/>
      <c r="E51" s="215"/>
      <c r="F51" s="215"/>
      <c r="G51" s="281" t="s">
        <v>1</v>
      </c>
      <c r="H51" s="282"/>
      <c r="I51" s="290">
        <v>2164174</v>
      </c>
      <c r="J51" s="291">
        <v>65555</v>
      </c>
      <c r="K51" s="292">
        <v>16.8</v>
      </c>
      <c r="L51" s="293">
        <v>65235</v>
      </c>
      <c r="M51" s="294">
        <v>0.8</v>
      </c>
      <c r="N51" s="295">
        <v>16</v>
      </c>
    </row>
    <row r="52" spans="1:14" x14ac:dyDescent="0.15">
      <c r="A52" s="219"/>
      <c r="B52" s="215"/>
      <c r="C52" s="215"/>
      <c r="D52" s="215"/>
      <c r="E52" s="215"/>
      <c r="F52" s="215"/>
      <c r="G52" s="296"/>
      <c r="H52" s="297" t="s">
        <v>39</v>
      </c>
      <c r="I52" s="298">
        <v>986658</v>
      </c>
      <c r="J52" s="299">
        <v>29887</v>
      </c>
      <c r="K52" s="300">
        <v>-13.6</v>
      </c>
      <c r="L52" s="301">
        <v>35265</v>
      </c>
      <c r="M52" s="302">
        <v>-10.6</v>
      </c>
      <c r="N52" s="303">
        <v>-3</v>
      </c>
    </row>
    <row r="53" spans="1:14" x14ac:dyDescent="0.15">
      <c r="A53" s="219"/>
      <c r="B53" s="215"/>
      <c r="C53" s="215"/>
      <c r="D53" s="215"/>
      <c r="E53" s="215"/>
      <c r="F53" s="215"/>
      <c r="G53" s="281" t="s">
        <v>2</v>
      </c>
      <c r="H53" s="282"/>
      <c r="I53" s="290">
        <v>2649781</v>
      </c>
      <c r="J53" s="291">
        <v>81185</v>
      </c>
      <c r="K53" s="292">
        <v>23.8</v>
      </c>
      <c r="L53" s="293">
        <v>56233</v>
      </c>
      <c r="M53" s="294">
        <v>-13.8</v>
      </c>
      <c r="N53" s="295">
        <v>37.6</v>
      </c>
    </row>
    <row r="54" spans="1:14" x14ac:dyDescent="0.15">
      <c r="A54" s="219"/>
      <c r="B54" s="215"/>
      <c r="C54" s="215"/>
      <c r="D54" s="215"/>
      <c r="E54" s="215"/>
      <c r="F54" s="215"/>
      <c r="G54" s="296"/>
      <c r="H54" s="297" t="s">
        <v>39</v>
      </c>
      <c r="I54" s="298">
        <v>1037002</v>
      </c>
      <c r="J54" s="299">
        <v>31772</v>
      </c>
      <c r="K54" s="300">
        <v>6.3</v>
      </c>
      <c r="L54" s="301">
        <v>32240</v>
      </c>
      <c r="M54" s="302">
        <v>-8.6</v>
      </c>
      <c r="N54" s="303">
        <v>14.9</v>
      </c>
    </row>
    <row r="55" spans="1:14" x14ac:dyDescent="0.15">
      <c r="A55" s="219"/>
      <c r="B55" s="215"/>
      <c r="C55" s="215"/>
      <c r="D55" s="215"/>
      <c r="E55" s="215"/>
      <c r="F55" s="215"/>
      <c r="G55" s="281" t="s">
        <v>3</v>
      </c>
      <c r="H55" s="282"/>
      <c r="I55" s="290">
        <v>1685740</v>
      </c>
      <c r="J55" s="291">
        <v>52158</v>
      </c>
      <c r="K55" s="292">
        <v>-35.799999999999997</v>
      </c>
      <c r="L55" s="293">
        <v>57848</v>
      </c>
      <c r="M55" s="294">
        <v>2.9</v>
      </c>
      <c r="N55" s="295">
        <v>-38.700000000000003</v>
      </c>
    </row>
    <row r="56" spans="1:14" x14ac:dyDescent="0.15">
      <c r="A56" s="219"/>
      <c r="B56" s="215"/>
      <c r="C56" s="215"/>
      <c r="D56" s="215"/>
      <c r="E56" s="215"/>
      <c r="F56" s="215"/>
      <c r="G56" s="296"/>
      <c r="H56" s="297" t="s">
        <v>39</v>
      </c>
      <c r="I56" s="298">
        <v>603937</v>
      </c>
      <c r="J56" s="299">
        <v>18686</v>
      </c>
      <c r="K56" s="300">
        <v>-41.2</v>
      </c>
      <c r="L56" s="301">
        <v>33469</v>
      </c>
      <c r="M56" s="302">
        <v>3.8</v>
      </c>
      <c r="N56" s="303">
        <v>-45</v>
      </c>
    </row>
    <row r="57" spans="1:14" x14ac:dyDescent="0.15">
      <c r="A57" s="219"/>
      <c r="B57" s="215"/>
      <c r="C57" s="215"/>
      <c r="D57" s="215"/>
      <c r="E57" s="215"/>
      <c r="F57" s="215"/>
      <c r="G57" s="281" t="s">
        <v>4</v>
      </c>
      <c r="H57" s="282"/>
      <c r="I57" s="290">
        <v>4180956</v>
      </c>
      <c r="J57" s="291">
        <v>130492</v>
      </c>
      <c r="K57" s="292">
        <v>150.19999999999999</v>
      </c>
      <c r="L57" s="293">
        <v>79008</v>
      </c>
      <c r="M57" s="294">
        <v>36.6</v>
      </c>
      <c r="N57" s="295">
        <v>113.6</v>
      </c>
    </row>
    <row r="58" spans="1:14" x14ac:dyDescent="0.15">
      <c r="A58" s="219"/>
      <c r="B58" s="215"/>
      <c r="C58" s="215"/>
      <c r="D58" s="215"/>
      <c r="E58" s="215"/>
      <c r="F58" s="215"/>
      <c r="G58" s="296"/>
      <c r="H58" s="297" t="s">
        <v>39</v>
      </c>
      <c r="I58" s="298">
        <v>1567824</v>
      </c>
      <c r="J58" s="299">
        <v>48933</v>
      </c>
      <c r="K58" s="300">
        <v>161.9</v>
      </c>
      <c r="L58" s="301">
        <v>46014</v>
      </c>
      <c r="M58" s="302">
        <v>37.5</v>
      </c>
      <c r="N58" s="303">
        <v>124.4</v>
      </c>
    </row>
    <row r="59" spans="1:14" x14ac:dyDescent="0.15">
      <c r="A59" s="219"/>
      <c r="B59" s="215"/>
      <c r="C59" s="215"/>
      <c r="D59" s="215"/>
      <c r="E59" s="215"/>
      <c r="F59" s="215"/>
      <c r="G59" s="281" t="s">
        <v>5</v>
      </c>
      <c r="H59" s="282"/>
      <c r="I59" s="290">
        <v>2812953</v>
      </c>
      <c r="J59" s="291">
        <v>88419</v>
      </c>
      <c r="K59" s="292">
        <v>-32.200000000000003</v>
      </c>
      <c r="L59" s="293">
        <v>86381</v>
      </c>
      <c r="M59" s="294">
        <v>9.3000000000000007</v>
      </c>
      <c r="N59" s="295">
        <v>-41.5</v>
      </c>
    </row>
    <row r="60" spans="1:14" x14ac:dyDescent="0.15">
      <c r="A60" s="219"/>
      <c r="B60" s="215"/>
      <c r="C60" s="215"/>
      <c r="D60" s="215"/>
      <c r="E60" s="215"/>
      <c r="F60" s="215"/>
      <c r="G60" s="296"/>
      <c r="H60" s="297" t="s">
        <v>39</v>
      </c>
      <c r="I60" s="304">
        <v>1236682</v>
      </c>
      <c r="J60" s="299">
        <v>38872</v>
      </c>
      <c r="K60" s="300">
        <v>-20.6</v>
      </c>
      <c r="L60" s="301">
        <v>41242</v>
      </c>
      <c r="M60" s="302">
        <v>-10.4</v>
      </c>
      <c r="N60" s="303">
        <v>-10.199999999999999</v>
      </c>
    </row>
    <row r="61" spans="1:14" x14ac:dyDescent="0.15">
      <c r="A61" s="219"/>
      <c r="B61" s="215"/>
      <c r="C61" s="215"/>
      <c r="D61" s="215"/>
      <c r="E61" s="215"/>
      <c r="F61" s="215"/>
      <c r="G61" s="281" t="s">
        <v>40</v>
      </c>
      <c r="H61" s="305"/>
      <c r="I61" s="306">
        <v>2698721</v>
      </c>
      <c r="J61" s="307">
        <v>83562</v>
      </c>
      <c r="K61" s="308">
        <v>24.6</v>
      </c>
      <c r="L61" s="309">
        <v>68941</v>
      </c>
      <c r="M61" s="310">
        <v>7.2</v>
      </c>
      <c r="N61" s="295">
        <v>17.399999999999999</v>
      </c>
    </row>
    <row r="62" spans="1:14" x14ac:dyDescent="0.15">
      <c r="A62" s="219"/>
      <c r="B62" s="215"/>
      <c r="C62" s="215"/>
      <c r="D62" s="215"/>
      <c r="E62" s="215"/>
      <c r="F62" s="215"/>
      <c r="G62" s="296"/>
      <c r="H62" s="297" t="s">
        <v>39</v>
      </c>
      <c r="I62" s="298">
        <v>1086421</v>
      </c>
      <c r="J62" s="299">
        <v>33630</v>
      </c>
      <c r="K62" s="300">
        <v>18.600000000000001</v>
      </c>
      <c r="L62" s="301">
        <v>37646</v>
      </c>
      <c r="M62" s="302">
        <v>2.2999999999999998</v>
      </c>
      <c r="N62" s="303">
        <v>16.3</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topLeftCell="G40" zoomScaleNormal="100" zoomScaleSheetLayoutView="100" workbookViewId="0">
      <selection activeCell="BE38" sqref="BE38:BF3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84</v>
      </c>
    </row>
    <row r="46" spans="2:10" ht="29.25" customHeight="1" thickBot="1" x14ac:dyDescent="0.25">
      <c r="B46" s="4" t="s">
        <v>85</v>
      </c>
      <c r="C46" s="5"/>
      <c r="D46" s="5"/>
      <c r="E46" s="6" t="s">
        <v>86</v>
      </c>
      <c r="F46" s="7" t="s">
        <v>42</v>
      </c>
      <c r="G46" s="8" t="s">
        <v>43</v>
      </c>
      <c r="H46" s="8" t="s">
        <v>44</v>
      </c>
      <c r="I46" s="8" t="s">
        <v>45</v>
      </c>
      <c r="J46" s="9" t="s">
        <v>46</v>
      </c>
    </row>
    <row r="47" spans="2:10" ht="57.75" customHeight="1" x14ac:dyDescent="0.15">
      <c r="B47" s="10"/>
      <c r="C47" s="1021" t="s">
        <v>87</v>
      </c>
      <c r="D47" s="1021"/>
      <c r="E47" s="1022"/>
      <c r="F47" s="11">
        <v>6.36</v>
      </c>
      <c r="G47" s="12">
        <v>6.86</v>
      </c>
      <c r="H47" s="12">
        <v>11.36</v>
      </c>
      <c r="I47" s="12">
        <v>8.48</v>
      </c>
      <c r="J47" s="13">
        <v>10.58</v>
      </c>
    </row>
    <row r="48" spans="2:10" ht="57.75" customHeight="1" x14ac:dyDescent="0.15">
      <c r="B48" s="14"/>
      <c r="C48" s="1025" t="s">
        <v>88</v>
      </c>
      <c r="D48" s="1025"/>
      <c r="E48" s="1026"/>
      <c r="F48" s="15">
        <v>10.220000000000001</v>
      </c>
      <c r="G48" s="16">
        <v>7.62</v>
      </c>
      <c r="H48" s="16">
        <v>6.3</v>
      </c>
      <c r="I48" s="16">
        <v>8.06</v>
      </c>
      <c r="J48" s="17">
        <v>8.6999999999999993</v>
      </c>
    </row>
    <row r="49" spans="2:10" ht="57.75" customHeight="1" thickBot="1" x14ac:dyDescent="0.2">
      <c r="B49" s="18"/>
      <c r="C49" s="1023" t="s">
        <v>89</v>
      </c>
      <c r="D49" s="1023"/>
      <c r="E49" s="1024"/>
      <c r="F49" s="19">
        <v>4.2699999999999996</v>
      </c>
      <c r="G49" s="20" t="s">
        <v>47</v>
      </c>
      <c r="H49" s="20">
        <v>3.85</v>
      </c>
      <c r="I49" s="20" t="s">
        <v>48</v>
      </c>
      <c r="J49" s="21">
        <v>3.38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topLeftCell="G25" zoomScaleNormal="100" zoomScaleSheetLayoutView="100" workbookViewId="0">
      <selection activeCell="BE38" sqref="BE38:BF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84</v>
      </c>
      <c r="K32" s="22"/>
      <c r="L32" s="22"/>
      <c r="M32" s="22"/>
      <c r="N32" s="22"/>
      <c r="O32" s="22"/>
      <c r="P32" s="22"/>
    </row>
    <row r="33" spans="1:16" ht="39" customHeight="1" thickBot="1" x14ac:dyDescent="0.25">
      <c r="A33" s="22"/>
      <c r="B33" s="25" t="s">
        <v>90</v>
      </c>
      <c r="C33" s="26"/>
      <c r="D33" s="26"/>
      <c r="E33" s="27" t="s">
        <v>91</v>
      </c>
      <c r="F33" s="28" t="s">
        <v>42</v>
      </c>
      <c r="G33" s="29" t="s">
        <v>43</v>
      </c>
      <c r="H33" s="29" t="s">
        <v>44</v>
      </c>
      <c r="I33" s="29" t="s">
        <v>45</v>
      </c>
      <c r="J33" s="30" t="s">
        <v>46</v>
      </c>
      <c r="K33" s="22"/>
      <c r="L33" s="22"/>
      <c r="M33" s="22"/>
      <c r="N33" s="22"/>
      <c r="O33" s="22"/>
      <c r="P33" s="22"/>
    </row>
    <row r="34" spans="1:16" ht="39" customHeight="1" x14ac:dyDescent="0.15">
      <c r="A34" s="22"/>
      <c r="B34" s="31"/>
      <c r="C34" s="1027" t="s">
        <v>49</v>
      </c>
      <c r="D34" s="1027"/>
      <c r="E34" s="1028"/>
      <c r="F34" s="32" t="s">
        <v>556</v>
      </c>
      <c r="G34" s="33">
        <v>7.49</v>
      </c>
      <c r="H34" s="33">
        <v>6.22</v>
      </c>
      <c r="I34" s="33">
        <v>7.97</v>
      </c>
      <c r="J34" s="34">
        <v>8.7200000000000006</v>
      </c>
      <c r="K34" s="22"/>
      <c r="L34" s="22"/>
      <c r="M34" s="22"/>
      <c r="N34" s="22"/>
      <c r="O34" s="22"/>
      <c r="P34" s="22"/>
    </row>
    <row r="35" spans="1:16" ht="39" customHeight="1" x14ac:dyDescent="0.15">
      <c r="A35" s="22"/>
      <c r="B35" s="35"/>
      <c r="C35" s="1029" t="s">
        <v>50</v>
      </c>
      <c r="D35" s="1030"/>
      <c r="E35" s="1031"/>
      <c r="F35" s="36" t="s">
        <v>556</v>
      </c>
      <c r="G35" s="37">
        <v>2.41</v>
      </c>
      <c r="H35" s="37">
        <v>2.2400000000000002</v>
      </c>
      <c r="I35" s="37">
        <v>2.37</v>
      </c>
      <c r="J35" s="38">
        <v>2.48</v>
      </c>
      <c r="K35" s="22"/>
      <c r="L35" s="22"/>
      <c r="M35" s="22"/>
      <c r="N35" s="22"/>
      <c r="O35" s="22"/>
      <c r="P35" s="22"/>
    </row>
    <row r="36" spans="1:16" ht="39" customHeight="1" x14ac:dyDescent="0.15">
      <c r="A36" s="22"/>
      <c r="B36" s="35"/>
      <c r="C36" s="1029" t="s">
        <v>51</v>
      </c>
      <c r="D36" s="1030"/>
      <c r="E36" s="1031"/>
      <c r="F36" s="36" t="s">
        <v>556</v>
      </c>
      <c r="G36" s="37">
        <v>1.83</v>
      </c>
      <c r="H36" s="37">
        <v>1.46</v>
      </c>
      <c r="I36" s="37">
        <v>2.02</v>
      </c>
      <c r="J36" s="38">
        <v>2.1</v>
      </c>
      <c r="K36" s="22"/>
      <c r="L36" s="22"/>
      <c r="M36" s="22"/>
      <c r="N36" s="22"/>
      <c r="O36" s="22"/>
      <c r="P36" s="22"/>
    </row>
    <row r="37" spans="1:16" ht="39" customHeight="1" x14ac:dyDescent="0.15">
      <c r="A37" s="22"/>
      <c r="B37" s="35"/>
      <c r="C37" s="1029" t="s">
        <v>52</v>
      </c>
      <c r="D37" s="1030"/>
      <c r="E37" s="1031"/>
      <c r="F37" s="36" t="s">
        <v>556</v>
      </c>
      <c r="G37" s="37">
        <v>1.43</v>
      </c>
      <c r="H37" s="37">
        <v>2.64</v>
      </c>
      <c r="I37" s="37">
        <v>3.49</v>
      </c>
      <c r="J37" s="38">
        <v>1.97</v>
      </c>
      <c r="K37" s="22"/>
      <c r="L37" s="22"/>
      <c r="M37" s="22"/>
      <c r="N37" s="22"/>
      <c r="O37" s="22"/>
      <c r="P37" s="22"/>
    </row>
    <row r="38" spans="1:16" ht="39" customHeight="1" x14ac:dyDescent="0.15">
      <c r="A38" s="22"/>
      <c r="B38" s="35"/>
      <c r="C38" s="1029" t="s">
        <v>53</v>
      </c>
      <c r="D38" s="1030"/>
      <c r="E38" s="1031"/>
      <c r="F38" s="36" t="s">
        <v>556</v>
      </c>
      <c r="G38" s="37">
        <v>0.54</v>
      </c>
      <c r="H38" s="37">
        <v>0.35</v>
      </c>
      <c r="I38" s="37">
        <v>0.49</v>
      </c>
      <c r="J38" s="38">
        <v>0.34</v>
      </c>
      <c r="K38" s="22"/>
      <c r="L38" s="22"/>
      <c r="M38" s="22"/>
      <c r="N38" s="22"/>
      <c r="O38" s="22"/>
      <c r="P38" s="22"/>
    </row>
    <row r="39" spans="1:16" ht="39" customHeight="1" x14ac:dyDescent="0.15">
      <c r="A39" s="22"/>
      <c r="B39" s="35"/>
      <c r="C39" s="1029" t="s">
        <v>54</v>
      </c>
      <c r="D39" s="1030"/>
      <c r="E39" s="1031"/>
      <c r="F39" s="36" t="s">
        <v>556</v>
      </c>
      <c r="G39" s="37">
        <v>7.0000000000000007E-2</v>
      </c>
      <c r="H39" s="37">
        <v>0.09</v>
      </c>
      <c r="I39" s="37">
        <v>0.33</v>
      </c>
      <c r="J39" s="38">
        <v>0.18</v>
      </c>
      <c r="K39" s="22"/>
      <c r="L39" s="22"/>
      <c r="M39" s="22"/>
      <c r="N39" s="22"/>
      <c r="O39" s="22"/>
      <c r="P39" s="22"/>
    </row>
    <row r="40" spans="1:16" ht="39" customHeight="1" x14ac:dyDescent="0.15">
      <c r="A40" s="22"/>
      <c r="B40" s="35"/>
      <c r="C40" s="1029" t="s">
        <v>55</v>
      </c>
      <c r="D40" s="1030"/>
      <c r="E40" s="1031"/>
      <c r="F40" s="36" t="s">
        <v>556</v>
      </c>
      <c r="G40" s="37">
        <v>0.14000000000000001</v>
      </c>
      <c r="H40" s="37">
        <v>0.24</v>
      </c>
      <c r="I40" s="37">
        <v>0.11</v>
      </c>
      <c r="J40" s="38">
        <v>0.1</v>
      </c>
      <c r="K40" s="22"/>
      <c r="L40" s="22"/>
      <c r="M40" s="22"/>
      <c r="N40" s="22"/>
      <c r="O40" s="22"/>
      <c r="P40" s="22"/>
    </row>
    <row r="41" spans="1:16" ht="39" customHeight="1" x14ac:dyDescent="0.15">
      <c r="A41" s="22"/>
      <c r="B41" s="35"/>
      <c r="C41" s="1029" t="s">
        <v>56</v>
      </c>
      <c r="D41" s="1030"/>
      <c r="E41" s="1031"/>
      <c r="F41" s="36" t="s">
        <v>556</v>
      </c>
      <c r="G41" s="37">
        <v>0.09</v>
      </c>
      <c r="H41" s="37">
        <v>7.0000000000000007E-2</v>
      </c>
      <c r="I41" s="37">
        <v>0.09</v>
      </c>
      <c r="J41" s="38">
        <v>0.08</v>
      </c>
      <c r="K41" s="22"/>
      <c r="L41" s="22"/>
      <c r="M41" s="22"/>
      <c r="N41" s="22"/>
      <c r="O41" s="22"/>
      <c r="P41" s="22"/>
    </row>
    <row r="42" spans="1:16" ht="39" customHeight="1" x14ac:dyDescent="0.15">
      <c r="A42" s="22"/>
      <c r="B42" s="39"/>
      <c r="C42" s="1029" t="s">
        <v>57</v>
      </c>
      <c r="D42" s="1030"/>
      <c r="E42" s="1031"/>
      <c r="F42" s="36" t="s">
        <v>556</v>
      </c>
      <c r="G42" s="37" t="s">
        <v>58</v>
      </c>
      <c r="H42" s="37" t="s">
        <v>556</v>
      </c>
      <c r="I42" s="37" t="s">
        <v>556</v>
      </c>
      <c r="J42" s="38" t="s">
        <v>556</v>
      </c>
      <c r="K42" s="22"/>
      <c r="L42" s="22"/>
      <c r="M42" s="22"/>
      <c r="N42" s="22"/>
      <c r="O42" s="22"/>
      <c r="P42" s="22"/>
    </row>
    <row r="43" spans="1:16" ht="39" customHeight="1" thickBot="1" x14ac:dyDescent="0.2">
      <c r="A43" s="22"/>
      <c r="B43" s="40"/>
      <c r="C43" s="1032" t="s">
        <v>59</v>
      </c>
      <c r="D43" s="1033"/>
      <c r="E43" s="1034"/>
      <c r="F43" s="41" t="s">
        <v>556</v>
      </c>
      <c r="G43" s="42">
        <v>3.54</v>
      </c>
      <c r="H43" s="42">
        <v>0.92</v>
      </c>
      <c r="I43" s="42">
        <v>0.31</v>
      </c>
      <c r="J43" s="43">
        <v>0.16</v>
      </c>
      <c r="K43" s="22"/>
      <c r="L43" s="22"/>
      <c r="M43" s="22"/>
      <c r="N43" s="22"/>
      <c r="O43" s="22"/>
      <c r="P43" s="22"/>
    </row>
    <row r="44" spans="1:16" ht="39" customHeight="1" x14ac:dyDescent="0.15">
      <c r="A44" s="22"/>
      <c r="B44" s="44" t="s">
        <v>92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5"/>
  <sheetViews>
    <sheetView showGridLines="0" topLeftCell="J40" zoomScaleNormal="100" zoomScaleSheetLayoutView="55" workbookViewId="0">
      <selection activeCell="BE38" sqref="BE38:BF3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93</v>
      </c>
      <c r="P43" s="48"/>
      <c r="Q43" s="48"/>
      <c r="R43" s="48"/>
      <c r="S43" s="48"/>
      <c r="T43" s="48"/>
      <c r="U43" s="48"/>
    </row>
    <row r="44" spans="1:21" ht="30.75" customHeight="1" thickBot="1" x14ac:dyDescent="0.2">
      <c r="A44" s="48"/>
      <c r="B44" s="51" t="s">
        <v>94</v>
      </c>
      <c r="C44" s="52"/>
      <c r="D44" s="52"/>
      <c r="E44" s="53"/>
      <c r="F44" s="53"/>
      <c r="G44" s="53"/>
      <c r="H44" s="53"/>
      <c r="I44" s="53"/>
      <c r="J44" s="54" t="s">
        <v>86</v>
      </c>
      <c r="K44" s="55" t="s">
        <v>42</v>
      </c>
      <c r="L44" s="56" t="s">
        <v>43</v>
      </c>
      <c r="M44" s="56" t="s">
        <v>44</v>
      </c>
      <c r="N44" s="56" t="s">
        <v>45</v>
      </c>
      <c r="O44" s="57" t="s">
        <v>46</v>
      </c>
      <c r="P44" s="48"/>
      <c r="Q44" s="48"/>
      <c r="R44" s="48"/>
      <c r="S44" s="48"/>
      <c r="T44" s="48"/>
      <c r="U44" s="48"/>
    </row>
    <row r="45" spans="1:21" ht="30.75" customHeight="1" x14ac:dyDescent="0.15">
      <c r="A45" s="48"/>
      <c r="B45" s="1039" t="s">
        <v>95</v>
      </c>
      <c r="C45" s="1040"/>
      <c r="D45" s="58"/>
      <c r="E45" s="1049" t="s">
        <v>60</v>
      </c>
      <c r="F45" s="1049"/>
      <c r="G45" s="1049"/>
      <c r="H45" s="1049"/>
      <c r="I45" s="1049"/>
      <c r="J45" s="1050"/>
      <c r="K45" s="59" t="s">
        <v>556</v>
      </c>
      <c r="L45" s="60">
        <v>1982</v>
      </c>
      <c r="M45" s="60">
        <v>1981</v>
      </c>
      <c r="N45" s="60">
        <v>2079</v>
      </c>
      <c r="O45" s="61">
        <v>1938</v>
      </c>
      <c r="P45" s="48"/>
      <c r="Q45" s="48"/>
      <c r="R45" s="48"/>
      <c r="S45" s="48"/>
      <c r="T45" s="48"/>
      <c r="U45" s="48"/>
    </row>
    <row r="46" spans="1:21" ht="30.75" customHeight="1" x14ac:dyDescent="0.15">
      <c r="A46" s="48"/>
      <c r="B46" s="1041"/>
      <c r="C46" s="1042"/>
      <c r="D46" s="62"/>
      <c r="E46" s="1035" t="s">
        <v>61</v>
      </c>
      <c r="F46" s="1035"/>
      <c r="G46" s="1035"/>
      <c r="H46" s="1035"/>
      <c r="I46" s="1035"/>
      <c r="J46" s="1036"/>
      <c r="K46" s="63" t="s">
        <v>556</v>
      </c>
      <c r="L46" s="64" t="s">
        <v>556</v>
      </c>
      <c r="M46" s="64" t="s">
        <v>556</v>
      </c>
      <c r="N46" s="64" t="s">
        <v>556</v>
      </c>
      <c r="O46" s="65" t="s">
        <v>556</v>
      </c>
      <c r="P46" s="48"/>
      <c r="Q46" s="48"/>
      <c r="R46" s="48"/>
      <c r="S46" s="48"/>
      <c r="T46" s="48"/>
      <c r="U46" s="48"/>
    </row>
    <row r="47" spans="1:21" ht="30.75" customHeight="1" x14ac:dyDescent="0.15">
      <c r="A47" s="48"/>
      <c r="B47" s="1041"/>
      <c r="C47" s="1042"/>
      <c r="D47" s="62"/>
      <c r="E47" s="1035" t="s">
        <v>96</v>
      </c>
      <c r="F47" s="1035"/>
      <c r="G47" s="1035"/>
      <c r="H47" s="1035"/>
      <c r="I47" s="1035"/>
      <c r="J47" s="1036"/>
      <c r="K47" s="63" t="s">
        <v>556</v>
      </c>
      <c r="L47" s="64" t="s">
        <v>556</v>
      </c>
      <c r="M47" s="64" t="s">
        <v>556</v>
      </c>
      <c r="N47" s="64" t="s">
        <v>556</v>
      </c>
      <c r="O47" s="65" t="s">
        <v>556</v>
      </c>
      <c r="P47" s="48"/>
      <c r="Q47" s="48"/>
      <c r="R47" s="48"/>
      <c r="S47" s="48"/>
      <c r="T47" s="48"/>
      <c r="U47" s="48"/>
    </row>
    <row r="48" spans="1:21" ht="30.75" customHeight="1" x14ac:dyDescent="0.15">
      <c r="A48" s="48"/>
      <c r="B48" s="1041"/>
      <c r="C48" s="1042"/>
      <c r="D48" s="62"/>
      <c r="E48" s="1035" t="s">
        <v>62</v>
      </c>
      <c r="F48" s="1035"/>
      <c r="G48" s="1035"/>
      <c r="H48" s="1035"/>
      <c r="I48" s="1035"/>
      <c r="J48" s="1036"/>
      <c r="K48" s="63" t="s">
        <v>556</v>
      </c>
      <c r="L48" s="64">
        <v>506</v>
      </c>
      <c r="M48" s="64">
        <v>569</v>
      </c>
      <c r="N48" s="64">
        <v>680</v>
      </c>
      <c r="O48" s="65">
        <v>709</v>
      </c>
      <c r="P48" s="48"/>
      <c r="Q48" s="48"/>
      <c r="R48" s="48"/>
      <c r="S48" s="48"/>
      <c r="T48" s="48"/>
      <c r="U48" s="48"/>
    </row>
    <row r="49" spans="1:21" ht="30.75" customHeight="1" x14ac:dyDescent="0.15">
      <c r="A49" s="48"/>
      <c r="B49" s="1041"/>
      <c r="C49" s="1042"/>
      <c r="D49" s="62"/>
      <c r="E49" s="1035" t="s">
        <v>63</v>
      </c>
      <c r="F49" s="1035"/>
      <c r="G49" s="1035"/>
      <c r="H49" s="1035"/>
      <c r="I49" s="1035"/>
      <c r="J49" s="1036"/>
      <c r="K49" s="63" t="s">
        <v>556</v>
      </c>
      <c r="L49" s="64">
        <v>223</v>
      </c>
      <c r="M49" s="64">
        <v>226</v>
      </c>
      <c r="N49" s="64">
        <v>242</v>
      </c>
      <c r="O49" s="65">
        <v>247</v>
      </c>
      <c r="P49" s="48"/>
      <c r="Q49" s="48"/>
      <c r="R49" s="48"/>
      <c r="S49" s="48"/>
      <c r="T49" s="48"/>
      <c r="U49" s="48"/>
    </row>
    <row r="50" spans="1:21" ht="30.75" customHeight="1" x14ac:dyDescent="0.15">
      <c r="A50" s="48"/>
      <c r="B50" s="1041"/>
      <c r="C50" s="1042"/>
      <c r="D50" s="62"/>
      <c r="E50" s="1035" t="s">
        <v>64</v>
      </c>
      <c r="F50" s="1035"/>
      <c r="G50" s="1035"/>
      <c r="H50" s="1035"/>
      <c r="I50" s="1035"/>
      <c r="J50" s="1036"/>
      <c r="K50" s="63" t="s">
        <v>556</v>
      </c>
      <c r="L50" s="64">
        <v>162</v>
      </c>
      <c r="M50" s="64">
        <v>159</v>
      </c>
      <c r="N50" s="64">
        <v>168</v>
      </c>
      <c r="O50" s="65">
        <v>115</v>
      </c>
      <c r="P50" s="48"/>
      <c r="Q50" s="48"/>
      <c r="R50" s="48"/>
      <c r="S50" s="48"/>
      <c r="T50" s="48"/>
      <c r="U50" s="48"/>
    </row>
    <row r="51" spans="1:21" ht="30.75" customHeight="1" x14ac:dyDescent="0.15">
      <c r="A51" s="48"/>
      <c r="B51" s="1043"/>
      <c r="C51" s="1044"/>
      <c r="D51" s="66"/>
      <c r="E51" s="1035" t="s">
        <v>65</v>
      </c>
      <c r="F51" s="1035"/>
      <c r="G51" s="1035"/>
      <c r="H51" s="1035"/>
      <c r="I51" s="1035"/>
      <c r="J51" s="1036"/>
      <c r="K51" s="63" t="s">
        <v>556</v>
      </c>
      <c r="L51" s="64" t="s">
        <v>556</v>
      </c>
      <c r="M51" s="64" t="s">
        <v>556</v>
      </c>
      <c r="N51" s="64">
        <v>0</v>
      </c>
      <c r="O51" s="65">
        <v>1</v>
      </c>
      <c r="P51" s="48"/>
      <c r="Q51" s="48"/>
      <c r="R51" s="48"/>
      <c r="S51" s="48"/>
      <c r="T51" s="48"/>
      <c r="U51" s="48"/>
    </row>
    <row r="52" spans="1:21" ht="30.75" customHeight="1" x14ac:dyDescent="0.15">
      <c r="A52" s="48"/>
      <c r="B52" s="1045" t="s">
        <v>97</v>
      </c>
      <c r="C52" s="1046"/>
      <c r="D52" s="66"/>
      <c r="E52" s="1035" t="s">
        <v>98</v>
      </c>
      <c r="F52" s="1035"/>
      <c r="G52" s="1035"/>
      <c r="H52" s="1035"/>
      <c r="I52" s="1035"/>
      <c r="J52" s="1036"/>
      <c r="K52" s="63" t="s">
        <v>556</v>
      </c>
      <c r="L52" s="64">
        <v>1461</v>
      </c>
      <c r="M52" s="64">
        <v>1524</v>
      </c>
      <c r="N52" s="64">
        <v>1659</v>
      </c>
      <c r="O52" s="65">
        <v>1689</v>
      </c>
      <c r="P52" s="48"/>
      <c r="Q52" s="48"/>
      <c r="R52" s="48"/>
      <c r="S52" s="48"/>
      <c r="T52" s="48"/>
      <c r="U52" s="48"/>
    </row>
    <row r="53" spans="1:21" ht="30.75" customHeight="1" thickBot="1" x14ac:dyDescent="0.2">
      <c r="A53" s="48"/>
      <c r="B53" s="1047" t="s">
        <v>99</v>
      </c>
      <c r="C53" s="1048"/>
      <c r="D53" s="67"/>
      <c r="E53" s="1037" t="s">
        <v>100</v>
      </c>
      <c r="F53" s="1037"/>
      <c r="G53" s="1037"/>
      <c r="H53" s="1037"/>
      <c r="I53" s="1037"/>
      <c r="J53" s="1038"/>
      <c r="K53" s="68" t="s">
        <v>556</v>
      </c>
      <c r="L53" s="69">
        <v>1412</v>
      </c>
      <c r="M53" s="69">
        <v>1411</v>
      </c>
      <c r="N53" s="69">
        <v>1510</v>
      </c>
      <c r="O53" s="70">
        <v>1321</v>
      </c>
      <c r="P53" s="48"/>
      <c r="Q53" s="48"/>
      <c r="R53" s="48"/>
      <c r="S53" s="48"/>
      <c r="T53" s="48"/>
      <c r="U53" s="48"/>
    </row>
    <row r="54" spans="1:21" ht="24" customHeight="1" x14ac:dyDescent="0.15">
      <c r="A54" s="48"/>
      <c r="B54" s="71" t="s">
        <v>101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102</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93</v>
      </c>
    </row>
    <row r="40" spans="2:13" ht="27.75" customHeight="1" thickBot="1" x14ac:dyDescent="0.2">
      <c r="B40" s="74" t="s">
        <v>94</v>
      </c>
      <c r="C40" s="75"/>
      <c r="D40" s="75"/>
      <c r="E40" s="76"/>
      <c r="F40" s="76"/>
      <c r="G40" s="76"/>
      <c r="H40" s="77" t="s">
        <v>86</v>
      </c>
      <c r="I40" s="78" t="s">
        <v>42</v>
      </c>
      <c r="J40" s="79" t="s">
        <v>43</v>
      </c>
      <c r="K40" s="79" t="s">
        <v>44</v>
      </c>
      <c r="L40" s="79" t="s">
        <v>45</v>
      </c>
      <c r="M40" s="80" t="s">
        <v>46</v>
      </c>
    </row>
    <row r="41" spans="2:13" ht="27.75" customHeight="1" x14ac:dyDescent="0.15">
      <c r="B41" s="1051" t="s">
        <v>103</v>
      </c>
      <c r="C41" s="1052"/>
      <c r="D41" s="81"/>
      <c r="E41" s="1061" t="s">
        <v>66</v>
      </c>
      <c r="F41" s="1061"/>
      <c r="G41" s="1061"/>
      <c r="H41" s="1062"/>
      <c r="I41" s="82" t="s">
        <v>556</v>
      </c>
      <c r="J41" s="83">
        <v>18336</v>
      </c>
      <c r="K41" s="83">
        <v>17648</v>
      </c>
      <c r="L41" s="83">
        <v>18222</v>
      </c>
      <c r="M41" s="84">
        <v>19152</v>
      </c>
    </row>
    <row r="42" spans="2:13" ht="27.75" customHeight="1" x14ac:dyDescent="0.15">
      <c r="B42" s="1053"/>
      <c r="C42" s="1054"/>
      <c r="D42" s="85"/>
      <c r="E42" s="1063" t="s">
        <v>67</v>
      </c>
      <c r="F42" s="1063"/>
      <c r="G42" s="1063"/>
      <c r="H42" s="1064"/>
      <c r="I42" s="86" t="s">
        <v>556</v>
      </c>
      <c r="J42" s="87">
        <v>934</v>
      </c>
      <c r="K42" s="87">
        <v>775</v>
      </c>
      <c r="L42" s="87">
        <v>621</v>
      </c>
      <c r="M42" s="88">
        <v>516</v>
      </c>
    </row>
    <row r="43" spans="2:13" ht="27.75" customHeight="1" x14ac:dyDescent="0.15">
      <c r="B43" s="1053"/>
      <c r="C43" s="1054"/>
      <c r="D43" s="85"/>
      <c r="E43" s="1063" t="s">
        <v>68</v>
      </c>
      <c r="F43" s="1063"/>
      <c r="G43" s="1063"/>
      <c r="H43" s="1064"/>
      <c r="I43" s="86" t="s">
        <v>556</v>
      </c>
      <c r="J43" s="87">
        <v>14620</v>
      </c>
      <c r="K43" s="87">
        <v>11849</v>
      </c>
      <c r="L43" s="87">
        <v>12244</v>
      </c>
      <c r="M43" s="88">
        <v>13355</v>
      </c>
    </row>
    <row r="44" spans="2:13" ht="27.75" customHeight="1" x14ac:dyDescent="0.15">
      <c r="B44" s="1053"/>
      <c r="C44" s="1054"/>
      <c r="D44" s="85"/>
      <c r="E44" s="1063" t="s">
        <v>69</v>
      </c>
      <c r="F44" s="1063"/>
      <c r="G44" s="1063"/>
      <c r="H44" s="1064"/>
      <c r="I44" s="86" t="s">
        <v>556</v>
      </c>
      <c r="J44" s="87">
        <v>1332</v>
      </c>
      <c r="K44" s="87">
        <v>1141</v>
      </c>
      <c r="L44" s="87">
        <v>1000</v>
      </c>
      <c r="M44" s="88">
        <v>804</v>
      </c>
    </row>
    <row r="45" spans="2:13" ht="27.75" customHeight="1" x14ac:dyDescent="0.15">
      <c r="B45" s="1053"/>
      <c r="C45" s="1054"/>
      <c r="D45" s="85"/>
      <c r="E45" s="1063" t="s">
        <v>70</v>
      </c>
      <c r="F45" s="1063"/>
      <c r="G45" s="1063"/>
      <c r="H45" s="1064"/>
      <c r="I45" s="86" t="s">
        <v>556</v>
      </c>
      <c r="J45" s="87">
        <v>2759</v>
      </c>
      <c r="K45" s="87">
        <v>2600</v>
      </c>
      <c r="L45" s="87">
        <v>2455</v>
      </c>
      <c r="M45" s="88">
        <v>3818</v>
      </c>
    </row>
    <row r="46" spans="2:13" ht="27.75" customHeight="1" x14ac:dyDescent="0.15">
      <c r="B46" s="1053"/>
      <c r="C46" s="1054"/>
      <c r="D46" s="85"/>
      <c r="E46" s="1063" t="s">
        <v>71</v>
      </c>
      <c r="F46" s="1063"/>
      <c r="G46" s="1063"/>
      <c r="H46" s="1064"/>
      <c r="I46" s="86" t="s">
        <v>556</v>
      </c>
      <c r="J46" s="87">
        <v>111</v>
      </c>
      <c r="K46" s="87">
        <v>118</v>
      </c>
      <c r="L46" s="87">
        <v>87</v>
      </c>
      <c r="M46" s="88">
        <v>95</v>
      </c>
    </row>
    <row r="47" spans="2:13" ht="27.75" customHeight="1" x14ac:dyDescent="0.15">
      <c r="B47" s="1053"/>
      <c r="C47" s="1054"/>
      <c r="D47" s="85"/>
      <c r="E47" s="1063" t="s">
        <v>72</v>
      </c>
      <c r="F47" s="1063"/>
      <c r="G47" s="1063"/>
      <c r="H47" s="1064"/>
      <c r="I47" s="86" t="s">
        <v>556</v>
      </c>
      <c r="J47" s="87" t="s">
        <v>556</v>
      </c>
      <c r="K47" s="87" t="s">
        <v>556</v>
      </c>
      <c r="L47" s="87" t="s">
        <v>556</v>
      </c>
      <c r="M47" s="88" t="s">
        <v>556</v>
      </c>
    </row>
    <row r="48" spans="2:13" ht="27.75" customHeight="1" x14ac:dyDescent="0.15">
      <c r="B48" s="1055"/>
      <c r="C48" s="1056"/>
      <c r="D48" s="85"/>
      <c r="E48" s="1063" t="s">
        <v>73</v>
      </c>
      <c r="F48" s="1063"/>
      <c r="G48" s="1063"/>
      <c r="H48" s="1064"/>
      <c r="I48" s="86" t="s">
        <v>556</v>
      </c>
      <c r="J48" s="87" t="s">
        <v>556</v>
      </c>
      <c r="K48" s="87" t="s">
        <v>556</v>
      </c>
      <c r="L48" s="87" t="s">
        <v>556</v>
      </c>
      <c r="M48" s="88" t="s">
        <v>556</v>
      </c>
    </row>
    <row r="49" spans="2:13" ht="27.75" customHeight="1" x14ac:dyDescent="0.15">
      <c r="B49" s="1057" t="s">
        <v>104</v>
      </c>
      <c r="C49" s="1058"/>
      <c r="D49" s="89"/>
      <c r="E49" s="1063" t="s">
        <v>74</v>
      </c>
      <c r="F49" s="1063"/>
      <c r="G49" s="1063"/>
      <c r="H49" s="1064"/>
      <c r="I49" s="86" t="s">
        <v>556</v>
      </c>
      <c r="J49" s="87">
        <v>1466</v>
      </c>
      <c r="K49" s="87">
        <v>1731</v>
      </c>
      <c r="L49" s="87">
        <v>1473</v>
      </c>
      <c r="M49" s="88">
        <v>1712</v>
      </c>
    </row>
    <row r="50" spans="2:13" ht="27.75" customHeight="1" x14ac:dyDescent="0.15">
      <c r="B50" s="1053"/>
      <c r="C50" s="1054"/>
      <c r="D50" s="85"/>
      <c r="E50" s="1063" t="s">
        <v>75</v>
      </c>
      <c r="F50" s="1063"/>
      <c r="G50" s="1063"/>
      <c r="H50" s="1064"/>
      <c r="I50" s="86" t="s">
        <v>556</v>
      </c>
      <c r="J50" s="87">
        <v>1748</v>
      </c>
      <c r="K50" s="87">
        <v>1658</v>
      </c>
      <c r="L50" s="87">
        <v>1466</v>
      </c>
      <c r="M50" s="88">
        <v>1184</v>
      </c>
    </row>
    <row r="51" spans="2:13" ht="27.75" customHeight="1" x14ac:dyDescent="0.15">
      <c r="B51" s="1055"/>
      <c r="C51" s="1056"/>
      <c r="D51" s="85"/>
      <c r="E51" s="1063" t="s">
        <v>76</v>
      </c>
      <c r="F51" s="1063"/>
      <c r="G51" s="1063"/>
      <c r="H51" s="1064"/>
      <c r="I51" s="86" t="s">
        <v>556</v>
      </c>
      <c r="J51" s="87">
        <v>19267</v>
      </c>
      <c r="K51" s="87">
        <v>20112</v>
      </c>
      <c r="L51" s="87">
        <v>20848</v>
      </c>
      <c r="M51" s="88">
        <v>21521</v>
      </c>
    </row>
    <row r="52" spans="2:13" ht="27.75" customHeight="1" thickBot="1" x14ac:dyDescent="0.2">
      <c r="B52" s="1059" t="s">
        <v>99</v>
      </c>
      <c r="C52" s="1060"/>
      <c r="D52" s="90"/>
      <c r="E52" s="1065" t="s">
        <v>77</v>
      </c>
      <c r="F52" s="1065"/>
      <c r="G52" s="1065"/>
      <c r="H52" s="1066"/>
      <c r="I52" s="91" t="s">
        <v>556</v>
      </c>
      <c r="J52" s="92">
        <v>15611</v>
      </c>
      <c r="K52" s="92">
        <v>10630</v>
      </c>
      <c r="L52" s="92">
        <v>10843</v>
      </c>
      <c r="M52" s="93">
        <v>13325</v>
      </c>
    </row>
    <row r="53" spans="2:13" ht="27.75" customHeight="1" x14ac:dyDescent="0.15">
      <c r="B53" s="94" t="s">
        <v>105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78</v>
      </c>
      <c r="E2" s="108"/>
      <c r="F2" s="109" t="s">
        <v>41</v>
      </c>
      <c r="G2" s="314"/>
      <c r="H2" s="315"/>
    </row>
    <row r="3" spans="1:8" x14ac:dyDescent="0.15">
      <c r="A3" s="107" t="s">
        <v>1</v>
      </c>
      <c r="B3" s="110"/>
      <c r="C3" s="111"/>
      <c r="D3" s="112">
        <v>65555</v>
      </c>
      <c r="E3" s="113"/>
      <c r="F3" s="114">
        <v>65235</v>
      </c>
      <c r="G3" s="115"/>
      <c r="H3" s="116"/>
    </row>
    <row r="4" spans="1:8" x14ac:dyDescent="0.15">
      <c r="A4" s="117"/>
      <c r="B4" s="118"/>
      <c r="C4" s="119"/>
      <c r="D4" s="120">
        <v>29887</v>
      </c>
      <c r="E4" s="121"/>
      <c r="F4" s="122">
        <v>35265</v>
      </c>
      <c r="G4" s="123"/>
      <c r="H4" s="124"/>
    </row>
    <row r="5" spans="1:8" x14ac:dyDescent="0.15">
      <c r="A5" s="107" t="s">
        <v>2</v>
      </c>
      <c r="B5" s="110"/>
      <c r="C5" s="111"/>
      <c r="D5" s="112">
        <v>81185</v>
      </c>
      <c r="E5" s="113"/>
      <c r="F5" s="114">
        <v>56233</v>
      </c>
      <c r="G5" s="115"/>
      <c r="H5" s="116"/>
    </row>
    <row r="6" spans="1:8" x14ac:dyDescent="0.15">
      <c r="A6" s="117"/>
      <c r="B6" s="118"/>
      <c r="C6" s="119"/>
      <c r="D6" s="120">
        <v>31772</v>
      </c>
      <c r="E6" s="121"/>
      <c r="F6" s="122">
        <v>32240</v>
      </c>
      <c r="G6" s="123"/>
      <c r="H6" s="124"/>
    </row>
    <row r="7" spans="1:8" x14ac:dyDescent="0.15">
      <c r="A7" s="107" t="s">
        <v>3</v>
      </c>
      <c r="B7" s="110"/>
      <c r="C7" s="111"/>
      <c r="D7" s="112">
        <v>52158</v>
      </c>
      <c r="E7" s="113"/>
      <c r="F7" s="114">
        <v>57848</v>
      </c>
      <c r="G7" s="115"/>
      <c r="H7" s="116"/>
    </row>
    <row r="8" spans="1:8" x14ac:dyDescent="0.15">
      <c r="A8" s="117"/>
      <c r="B8" s="118"/>
      <c r="C8" s="119"/>
      <c r="D8" s="120">
        <v>18686</v>
      </c>
      <c r="E8" s="121"/>
      <c r="F8" s="122">
        <v>33469</v>
      </c>
      <c r="G8" s="123"/>
      <c r="H8" s="124"/>
    </row>
    <row r="9" spans="1:8" x14ac:dyDescent="0.15">
      <c r="A9" s="107" t="s">
        <v>4</v>
      </c>
      <c r="B9" s="110"/>
      <c r="C9" s="111"/>
      <c r="D9" s="112">
        <v>130492</v>
      </c>
      <c r="E9" s="113"/>
      <c r="F9" s="114">
        <v>79008</v>
      </c>
      <c r="G9" s="115"/>
      <c r="H9" s="116"/>
    </row>
    <row r="10" spans="1:8" x14ac:dyDescent="0.15">
      <c r="A10" s="117"/>
      <c r="B10" s="118"/>
      <c r="C10" s="119"/>
      <c r="D10" s="120">
        <v>48933</v>
      </c>
      <c r="E10" s="121"/>
      <c r="F10" s="122">
        <v>46014</v>
      </c>
      <c r="G10" s="123"/>
      <c r="H10" s="124"/>
    </row>
    <row r="11" spans="1:8" x14ac:dyDescent="0.15">
      <c r="A11" s="107" t="s">
        <v>5</v>
      </c>
      <c r="B11" s="110"/>
      <c r="C11" s="111"/>
      <c r="D11" s="112">
        <v>88419</v>
      </c>
      <c r="E11" s="113"/>
      <c r="F11" s="114">
        <v>86381</v>
      </c>
      <c r="G11" s="115"/>
      <c r="H11" s="116"/>
    </row>
    <row r="12" spans="1:8" x14ac:dyDescent="0.15">
      <c r="A12" s="117"/>
      <c r="B12" s="118"/>
      <c r="C12" s="125"/>
      <c r="D12" s="120">
        <v>38872</v>
      </c>
      <c r="E12" s="121"/>
      <c r="F12" s="122">
        <v>41242</v>
      </c>
      <c r="G12" s="123"/>
      <c r="H12" s="124"/>
    </row>
    <row r="13" spans="1:8" x14ac:dyDescent="0.15">
      <c r="A13" s="107"/>
      <c r="B13" s="110"/>
      <c r="C13" s="126"/>
      <c r="D13" s="127">
        <v>83562</v>
      </c>
      <c r="E13" s="128"/>
      <c r="F13" s="129">
        <v>68941</v>
      </c>
      <c r="G13" s="130"/>
      <c r="H13" s="116"/>
    </row>
    <row r="14" spans="1:8" x14ac:dyDescent="0.15">
      <c r="A14" s="117"/>
      <c r="B14" s="118"/>
      <c r="C14" s="119"/>
      <c r="D14" s="120">
        <v>33630</v>
      </c>
      <c r="E14" s="121"/>
      <c r="F14" s="122">
        <v>37646</v>
      </c>
      <c r="G14" s="123"/>
      <c r="H14" s="124"/>
    </row>
    <row r="17" spans="1:11" x14ac:dyDescent="0.15">
      <c r="A17" s="103" t="s">
        <v>79</v>
      </c>
    </row>
    <row r="18" spans="1:11" x14ac:dyDescent="0.15">
      <c r="A18" s="131" t="s">
        <v>106</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107</v>
      </c>
      <c r="B19" s="131">
        <f>ROUND(VALUE(SUBSTITUTE(実質収支比率等に係る経年分析!F$48,"▲","-")),2)</f>
        <v>10.220000000000001</v>
      </c>
      <c r="C19" s="131">
        <f>ROUND(VALUE(SUBSTITUTE(実質収支比率等に係る経年分析!G$48,"▲","-")),2)</f>
        <v>7.62</v>
      </c>
      <c r="D19" s="131">
        <f>ROUND(VALUE(SUBSTITUTE(実質収支比率等に係る経年分析!H$48,"▲","-")),2)</f>
        <v>6.3</v>
      </c>
      <c r="E19" s="131">
        <f>ROUND(VALUE(SUBSTITUTE(実質収支比率等に係る経年分析!I$48,"▲","-")),2)</f>
        <v>8.06</v>
      </c>
      <c r="F19" s="131">
        <f>ROUND(VALUE(SUBSTITUTE(実質収支比率等に係る経年分析!J$48,"▲","-")),2)</f>
        <v>8.6999999999999993</v>
      </c>
    </row>
    <row r="20" spans="1:11" x14ac:dyDescent="0.15">
      <c r="A20" s="131" t="s">
        <v>108</v>
      </c>
      <c r="B20" s="131">
        <f>ROUND(VALUE(SUBSTITUTE(実質収支比率等に係る経年分析!F$47,"▲","-")),2)</f>
        <v>6.36</v>
      </c>
      <c r="C20" s="131">
        <f>ROUND(VALUE(SUBSTITUTE(実質収支比率等に係る経年分析!G$47,"▲","-")),2)</f>
        <v>6.86</v>
      </c>
      <c r="D20" s="131">
        <f>ROUND(VALUE(SUBSTITUTE(実質収支比率等に係る経年分析!H$47,"▲","-")),2)</f>
        <v>11.36</v>
      </c>
      <c r="E20" s="131">
        <f>ROUND(VALUE(SUBSTITUTE(実質収支比率等に係る経年分析!I$47,"▲","-")),2)</f>
        <v>8.48</v>
      </c>
      <c r="F20" s="131">
        <f>ROUND(VALUE(SUBSTITUTE(実質収支比率等に係る経年分析!J$47,"▲","-")),2)</f>
        <v>10.58</v>
      </c>
    </row>
    <row r="21" spans="1:11" x14ac:dyDescent="0.15">
      <c r="A21" s="131" t="s">
        <v>109</v>
      </c>
      <c r="B21" s="131">
        <f>IF(ISNUMBER(VALUE(SUBSTITUTE(実質収支比率等に係る経年分析!F$49,"▲","-"))),ROUND(VALUE(SUBSTITUTE(実質収支比率等に係る経年分析!F$49,"▲","-")),2),NA())</f>
        <v>4.2699999999999996</v>
      </c>
      <c r="C21" s="131">
        <f>IF(ISNUMBER(VALUE(SUBSTITUTE(実質収支比率等に係る経年分析!G$49,"▲","-"))),ROUND(VALUE(SUBSTITUTE(実質収支比率等に係る経年分析!G$49,"▲","-")),2),NA())</f>
        <v>-1.62</v>
      </c>
      <c r="D21" s="131">
        <f>IF(ISNUMBER(VALUE(SUBSTITUTE(実質収支比率等に係る経年分析!H$49,"▲","-"))),ROUND(VALUE(SUBSTITUTE(実質収支比率等に係る経年分析!H$49,"▲","-")),2),NA())</f>
        <v>3.85</v>
      </c>
      <c r="E21" s="131">
        <f>IF(ISNUMBER(VALUE(SUBSTITUTE(実質収支比率等に係る経年分析!I$49,"▲","-"))),ROUND(VALUE(SUBSTITUTE(実質収支比率等に係る経年分析!I$49,"▲","-")),2),NA())</f>
        <v>-0.86</v>
      </c>
      <c r="F21" s="131">
        <f>IF(ISNUMBER(VALUE(SUBSTITUTE(実質収支比率等に係る経年分析!J$49,"▲","-"))),ROUND(VALUE(SUBSTITUTE(実質収支比率等に係る経年分析!J$49,"▲","-")),2),NA())</f>
        <v>3.38</v>
      </c>
    </row>
    <row r="24" spans="1:11" x14ac:dyDescent="0.15">
      <c r="A24" s="103" t="s">
        <v>80</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110</v>
      </c>
      <c r="C26" s="132" t="s">
        <v>111</v>
      </c>
      <c r="D26" s="132" t="s">
        <v>110</v>
      </c>
      <c r="E26" s="132" t="s">
        <v>111</v>
      </c>
      <c r="F26" s="132" t="s">
        <v>110</v>
      </c>
      <c r="G26" s="132" t="s">
        <v>111</v>
      </c>
      <c r="H26" s="132" t="s">
        <v>110</v>
      </c>
      <c r="I26" s="132" t="s">
        <v>111</v>
      </c>
      <c r="J26" s="132" t="s">
        <v>110</v>
      </c>
      <c r="K26" s="132" t="s">
        <v>111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3.54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0.92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0.16</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f>IF(ROUND(VALUE(SUBSTITUTE(連結実質赤字比率に係る赤字・黒字の構成分析!G$42,"▲", "-")), 2) &lt; 0, ABS(ROUND(VALUE(SUBSTITUTE(連結実質赤字比率に係る赤字・黒字の構成分析!G$42,"▲", "-")), 2)), NA())</f>
        <v>0.16</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黒川診療所運営事業特別会計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0.09</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7.0000000000000007E-2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0.09</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0.08</v>
      </c>
    </row>
    <row r="30" spans="1:11" x14ac:dyDescent="0.15">
      <c r="A30" s="132" t="str">
        <f>IF(連結実質赤字比率に係る赤字・黒字の構成分析!C$40="",NA(),連結実質赤字比率に係る赤字・黒字の構成分析!C$40)</f>
        <v>農業集落排水事業特別会計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0.14000000000000001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v>
      </c>
    </row>
    <row r="31" spans="1:11" x14ac:dyDescent="0.15">
      <c r="A31" s="132" t="str">
        <f>IF(連結実質赤字比率に係る赤字・黒字の構成分析!C$39="",NA(),連結実質赤字比率に係る赤字・黒字の構成分析!C$39)</f>
        <v>簡易水道事業特別会計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7.0000000000000007E-2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0.18</v>
      </c>
    </row>
    <row r="32" spans="1:11" x14ac:dyDescent="0.15">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0.34</v>
      </c>
    </row>
    <row r="33" spans="1:16" x14ac:dyDescent="0.15">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1.43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2.64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3.49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1.97</v>
      </c>
    </row>
    <row r="34" spans="1:16" x14ac:dyDescent="0.15">
      <c r="A34" s="132" t="str">
        <f>IF(連結実質赤字比率に係る赤字・黒字の構成分析!C$36="",NA(),連結実質赤字比率に係る赤字・黒字の構成分析!C$36)</f>
        <v>公共下水道事業会計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1.83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1.46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2.1</v>
      </c>
    </row>
    <row r="35" spans="1:16" x14ac:dyDescent="0.15">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2.41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2.2400000000000002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2.37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2.48</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7.49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6.22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7.97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8.7200000000000006</v>
      </c>
    </row>
    <row r="39" spans="1:16" x14ac:dyDescent="0.15">
      <c r="A39" s="103" t="s">
        <v>81</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112</v>
      </c>
      <c r="C41" s="133"/>
      <c r="D41" s="133" t="s">
        <v>113</v>
      </c>
      <c r="E41" s="133" t="s">
        <v>112</v>
      </c>
      <c r="F41" s="133"/>
      <c r="G41" s="133" t="s">
        <v>113</v>
      </c>
      <c r="H41" s="133" t="s">
        <v>112</v>
      </c>
      <c r="I41" s="133"/>
      <c r="J41" s="133" t="s">
        <v>113</v>
      </c>
      <c r="K41" s="133" t="s">
        <v>112</v>
      </c>
      <c r="L41" s="133"/>
      <c r="M41" s="133" t="s">
        <v>113</v>
      </c>
      <c r="N41" s="133" t="s">
        <v>112</v>
      </c>
      <c r="O41" s="133"/>
      <c r="P41" s="133" t="s">
        <v>113</v>
      </c>
    </row>
    <row r="42" spans="1:16" x14ac:dyDescent="0.15">
      <c r="A42" s="133" t="s">
        <v>114</v>
      </c>
      <c r="B42" s="133"/>
      <c r="C42" s="133"/>
      <c r="D42" s="133" t="str">
        <f>'実質公債費比率（分子）の構造'!K$52</f>
        <v>-</v>
      </c>
      <c r="E42" s="133"/>
      <c r="F42" s="133"/>
      <c r="G42" s="133">
        <f>'実質公債費比率（分子）の構造'!L$52</f>
        <v>1461</v>
      </c>
      <c r="H42" s="133"/>
      <c r="I42" s="133"/>
      <c r="J42" s="133">
        <f>'実質公債費比率（分子）の構造'!M$52</f>
        <v>1524</v>
      </c>
      <c r="K42" s="133"/>
      <c r="L42" s="133"/>
      <c r="M42" s="133">
        <f>'実質公債費比率（分子）の構造'!N$52</f>
        <v>1659</v>
      </c>
      <c r="N42" s="133"/>
      <c r="O42" s="133"/>
      <c r="P42" s="133">
        <f>'実質公債費比率（分子）の構造'!O$52</f>
        <v>1689</v>
      </c>
    </row>
    <row r="43" spans="1:16" x14ac:dyDescent="0.15">
      <c r="A43" s="133" t="s">
        <v>115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f>'実質公債費比率（分子）の構造'!N$51</f>
        <v>0</v>
      </c>
      <c r="L43" s="133"/>
      <c r="M43" s="133"/>
      <c r="N43" s="133">
        <f>'実質公債費比率（分子）の構造'!O$51</f>
        <v>1</v>
      </c>
      <c r="O43" s="133"/>
      <c r="P43" s="133"/>
    </row>
    <row r="44" spans="1:16" x14ac:dyDescent="0.15">
      <c r="A44" s="133" t="s">
        <v>116</v>
      </c>
      <c r="B44" s="133" t="str">
        <f>'実質公債費比率（分子）の構造'!K$50</f>
        <v>-</v>
      </c>
      <c r="C44" s="133"/>
      <c r="D44" s="133"/>
      <c r="E44" s="133">
        <f>'実質公債費比率（分子）の構造'!L$50</f>
        <v>162</v>
      </c>
      <c r="F44" s="133"/>
      <c r="G44" s="133"/>
      <c r="H44" s="133">
        <f>'実質公債費比率（分子）の構造'!M$50</f>
        <v>159</v>
      </c>
      <c r="I44" s="133"/>
      <c r="J44" s="133"/>
      <c r="K44" s="133">
        <f>'実質公債費比率（分子）の構造'!N$50</f>
        <v>168</v>
      </c>
      <c r="L44" s="133"/>
      <c r="M44" s="133"/>
      <c r="N44" s="133">
        <f>'実質公債費比率（分子）の構造'!O$50</f>
        <v>115</v>
      </c>
      <c r="O44" s="133"/>
      <c r="P44" s="133"/>
    </row>
    <row r="45" spans="1:16" x14ac:dyDescent="0.15">
      <c r="A45" s="133" t="s">
        <v>117</v>
      </c>
      <c r="B45" s="133" t="str">
        <f>'実質公債費比率（分子）の構造'!K$49</f>
        <v>-</v>
      </c>
      <c r="C45" s="133"/>
      <c r="D45" s="133"/>
      <c r="E45" s="133">
        <f>'実質公債費比率（分子）の構造'!L$49</f>
        <v>223</v>
      </c>
      <c r="F45" s="133"/>
      <c r="G45" s="133"/>
      <c r="H45" s="133">
        <f>'実質公債費比率（分子）の構造'!M$49</f>
        <v>226</v>
      </c>
      <c r="I45" s="133"/>
      <c r="J45" s="133"/>
      <c r="K45" s="133">
        <f>'実質公債費比率（分子）の構造'!N$49</f>
        <v>242</v>
      </c>
      <c r="L45" s="133"/>
      <c r="M45" s="133"/>
      <c r="N45" s="133">
        <f>'実質公債費比率（分子）の構造'!O$49</f>
        <v>247</v>
      </c>
      <c r="O45" s="133"/>
      <c r="P45" s="133"/>
    </row>
    <row r="46" spans="1:16" x14ac:dyDescent="0.15">
      <c r="A46" s="133" t="s">
        <v>118</v>
      </c>
      <c r="B46" s="133" t="str">
        <f>'実質公債費比率（分子）の構造'!K$48</f>
        <v>-</v>
      </c>
      <c r="C46" s="133"/>
      <c r="D46" s="133"/>
      <c r="E46" s="133">
        <f>'実質公債費比率（分子）の構造'!L$48</f>
        <v>506</v>
      </c>
      <c r="F46" s="133"/>
      <c r="G46" s="133"/>
      <c r="H46" s="133">
        <f>'実質公債費比率（分子）の構造'!M$48</f>
        <v>569</v>
      </c>
      <c r="I46" s="133"/>
      <c r="J46" s="133"/>
      <c r="K46" s="133">
        <f>'実質公債費比率（分子）の構造'!N$48</f>
        <v>680</v>
      </c>
      <c r="L46" s="133"/>
      <c r="M46" s="133"/>
      <c r="N46" s="133">
        <f>'実質公債費比率（分子）の構造'!O$48</f>
        <v>709</v>
      </c>
      <c r="O46" s="133"/>
      <c r="P46" s="133"/>
    </row>
    <row r="47" spans="1:16" x14ac:dyDescent="0.15">
      <c r="A47" s="133" t="s">
        <v>119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121</v>
      </c>
      <c r="B49" s="133" t="str">
        <f>'実質公債費比率（分子）の構造'!K$45</f>
        <v>-</v>
      </c>
      <c r="C49" s="133"/>
      <c r="D49" s="133"/>
      <c r="E49" s="133">
        <f>'実質公債費比率（分子）の構造'!L$45</f>
        <v>1982</v>
      </c>
      <c r="F49" s="133"/>
      <c r="G49" s="133"/>
      <c r="H49" s="133">
        <f>'実質公債費比率（分子）の構造'!M$45</f>
        <v>1981</v>
      </c>
      <c r="I49" s="133"/>
      <c r="J49" s="133"/>
      <c r="K49" s="133">
        <f>'実質公債費比率（分子）の構造'!N$45</f>
        <v>2079</v>
      </c>
      <c r="L49" s="133"/>
      <c r="M49" s="133"/>
      <c r="N49" s="133">
        <f>'実質公債費比率（分子）の構造'!O$45</f>
        <v>1938</v>
      </c>
      <c r="O49" s="133"/>
      <c r="P49" s="133"/>
    </row>
    <row r="50" spans="1:16" x14ac:dyDescent="0.15">
      <c r="A50" s="133" t="s">
        <v>82</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1412</v>
      </c>
      <c r="G50" s="133" t="e">
        <f>NA()</f>
        <v>#N/A</v>
      </c>
      <c r="H50" s="133" t="e">
        <f>NA()</f>
        <v>#N/A</v>
      </c>
      <c r="I50" s="133">
        <f>IF(ISNUMBER('実質公債費比率（分子）の構造'!M$53),'実質公債費比率（分子）の構造'!M$53,NA())</f>
        <v>1411</v>
      </c>
      <c r="J50" s="133" t="e">
        <f>NA()</f>
        <v>#N/A</v>
      </c>
      <c r="K50" s="133" t="e">
        <f>NA()</f>
        <v>#N/A</v>
      </c>
      <c r="L50" s="133">
        <f>IF(ISNUMBER('実質公債費比率（分子）の構造'!N$53),'実質公債費比率（分子）の構造'!N$53,NA())</f>
        <v>1510</v>
      </c>
      <c r="M50" s="133" t="e">
        <f>NA()</f>
        <v>#N/A</v>
      </c>
      <c r="N50" s="133" t="e">
        <f>NA()</f>
        <v>#N/A</v>
      </c>
      <c r="O50" s="133">
        <f>IF(ISNUMBER('実質公債費比率（分子）の構造'!O$53),'実質公債費比率（分子）の構造'!O$53,NA())</f>
        <v>1321</v>
      </c>
      <c r="P50" s="133" t="e">
        <f>NA()</f>
        <v>#N/A</v>
      </c>
    </row>
    <row r="53" spans="1:16" x14ac:dyDescent="0.15">
      <c r="A53" s="103" t="s">
        <v>83</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122</v>
      </c>
      <c r="C55" s="132"/>
      <c r="D55" s="132" t="s">
        <v>123</v>
      </c>
      <c r="E55" s="132" t="s">
        <v>122</v>
      </c>
      <c r="F55" s="132"/>
      <c r="G55" s="132" t="s">
        <v>123</v>
      </c>
      <c r="H55" s="132" t="s">
        <v>122</v>
      </c>
      <c r="I55" s="132"/>
      <c r="J55" s="132" t="s">
        <v>123</v>
      </c>
      <c r="K55" s="132" t="s">
        <v>122</v>
      </c>
      <c r="L55" s="132"/>
      <c r="M55" s="132" t="s">
        <v>123</v>
      </c>
      <c r="N55" s="132" t="s">
        <v>122</v>
      </c>
      <c r="O55" s="132"/>
      <c r="P55" s="132" t="s">
        <v>123</v>
      </c>
    </row>
    <row r="56" spans="1:16" x14ac:dyDescent="0.15">
      <c r="A56" s="132" t="s">
        <v>76</v>
      </c>
      <c r="B56" s="132"/>
      <c r="C56" s="132"/>
      <c r="D56" s="132" t="str">
        <f>'将来負担比率（分子）の構造'!I$51</f>
        <v>-</v>
      </c>
      <c r="E56" s="132"/>
      <c r="F56" s="132"/>
      <c r="G56" s="132">
        <f>'将来負担比率（分子）の構造'!J$51</f>
        <v>19267</v>
      </c>
      <c r="H56" s="132"/>
      <c r="I56" s="132"/>
      <c r="J56" s="132">
        <f>'将来負担比率（分子）の構造'!K$51</f>
        <v>20112</v>
      </c>
      <c r="K56" s="132"/>
      <c r="L56" s="132"/>
      <c r="M56" s="132">
        <f>'将来負担比率（分子）の構造'!L$51</f>
        <v>20848</v>
      </c>
      <c r="N56" s="132"/>
      <c r="O56" s="132"/>
      <c r="P56" s="132">
        <f>'将来負担比率（分子）の構造'!M$51</f>
        <v>21521</v>
      </c>
    </row>
    <row r="57" spans="1:16" x14ac:dyDescent="0.15">
      <c r="A57" s="132" t="s">
        <v>75</v>
      </c>
      <c r="B57" s="132"/>
      <c r="C57" s="132"/>
      <c r="D57" s="132" t="str">
        <f>'将来負担比率（分子）の構造'!I$50</f>
        <v>-</v>
      </c>
      <c r="E57" s="132"/>
      <c r="F57" s="132"/>
      <c r="G57" s="132">
        <f>'将来負担比率（分子）の構造'!J$50</f>
        <v>1748</v>
      </c>
      <c r="H57" s="132"/>
      <c r="I57" s="132"/>
      <c r="J57" s="132">
        <f>'将来負担比率（分子）の構造'!K$50</f>
        <v>1658</v>
      </c>
      <c r="K57" s="132"/>
      <c r="L57" s="132"/>
      <c r="M57" s="132">
        <f>'将来負担比率（分子）の構造'!L$50</f>
        <v>1466</v>
      </c>
      <c r="N57" s="132"/>
      <c r="O57" s="132"/>
      <c r="P57" s="132">
        <f>'将来負担比率（分子）の構造'!M$50</f>
        <v>1184</v>
      </c>
    </row>
    <row r="58" spans="1:16" x14ac:dyDescent="0.15">
      <c r="A58" s="132" t="s">
        <v>74</v>
      </c>
      <c r="B58" s="132"/>
      <c r="C58" s="132"/>
      <c r="D58" s="132" t="str">
        <f>'将来負担比率（分子）の構造'!I$49</f>
        <v>-</v>
      </c>
      <c r="E58" s="132"/>
      <c r="F58" s="132"/>
      <c r="G58" s="132">
        <f>'将来負担比率（分子）の構造'!J$49</f>
        <v>1466</v>
      </c>
      <c r="H58" s="132"/>
      <c r="I58" s="132"/>
      <c r="J58" s="132">
        <f>'将来負担比率（分子）の構造'!K$49</f>
        <v>1731</v>
      </c>
      <c r="K58" s="132"/>
      <c r="L58" s="132"/>
      <c r="M58" s="132">
        <f>'将来負担比率（分子）の構造'!L$49</f>
        <v>1473</v>
      </c>
      <c r="N58" s="132"/>
      <c r="O58" s="132"/>
      <c r="P58" s="132">
        <f>'将来負担比率（分子）の構造'!M$49</f>
        <v>1712</v>
      </c>
    </row>
    <row r="59" spans="1:16" x14ac:dyDescent="0.15">
      <c r="A59" s="132" t="s">
        <v>73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71</v>
      </c>
      <c r="B61" s="132" t="str">
        <f>'将来負担比率（分子）の構造'!I$46</f>
        <v>-</v>
      </c>
      <c r="C61" s="132"/>
      <c r="D61" s="132"/>
      <c r="E61" s="132">
        <f>'将来負担比率（分子）の構造'!J$46</f>
        <v>111</v>
      </c>
      <c r="F61" s="132"/>
      <c r="G61" s="132"/>
      <c r="H61" s="132">
        <f>'将来負担比率（分子）の構造'!K$46</f>
        <v>118</v>
      </c>
      <c r="I61" s="132"/>
      <c r="J61" s="132"/>
      <c r="K61" s="132">
        <f>'将来負担比率（分子）の構造'!L$46</f>
        <v>87</v>
      </c>
      <c r="L61" s="132"/>
      <c r="M61" s="132"/>
      <c r="N61" s="132">
        <f>'将来負担比率（分子）の構造'!M$46</f>
        <v>95</v>
      </c>
      <c r="O61" s="132"/>
      <c r="P61" s="132"/>
    </row>
    <row r="62" spans="1:16" x14ac:dyDescent="0.15">
      <c r="A62" s="132" t="s">
        <v>70</v>
      </c>
      <c r="B62" s="132" t="str">
        <f>'将来負担比率（分子）の構造'!I$45</f>
        <v>-</v>
      </c>
      <c r="C62" s="132"/>
      <c r="D62" s="132"/>
      <c r="E62" s="132">
        <f>'将来負担比率（分子）の構造'!J$45</f>
        <v>2759</v>
      </c>
      <c r="F62" s="132"/>
      <c r="G62" s="132"/>
      <c r="H62" s="132">
        <f>'将来負担比率（分子）の構造'!K$45</f>
        <v>2600</v>
      </c>
      <c r="I62" s="132"/>
      <c r="J62" s="132"/>
      <c r="K62" s="132">
        <f>'将来負担比率（分子）の構造'!L$45</f>
        <v>2455</v>
      </c>
      <c r="L62" s="132"/>
      <c r="M62" s="132"/>
      <c r="N62" s="132">
        <f>'将来負担比率（分子）の構造'!M$45</f>
        <v>3818</v>
      </c>
      <c r="O62" s="132"/>
      <c r="P62" s="132"/>
    </row>
    <row r="63" spans="1:16" x14ac:dyDescent="0.15">
      <c r="A63" s="132" t="s">
        <v>69</v>
      </c>
      <c r="B63" s="132" t="str">
        <f>'将来負担比率（分子）の構造'!I$44</f>
        <v>-</v>
      </c>
      <c r="C63" s="132"/>
      <c r="D63" s="132"/>
      <c r="E63" s="132">
        <f>'将来負担比率（分子）の構造'!J$44</f>
        <v>1332</v>
      </c>
      <c r="F63" s="132"/>
      <c r="G63" s="132"/>
      <c r="H63" s="132">
        <f>'将来負担比率（分子）の構造'!K$44</f>
        <v>1141</v>
      </c>
      <c r="I63" s="132"/>
      <c r="J63" s="132"/>
      <c r="K63" s="132">
        <f>'将来負担比率（分子）の構造'!L$44</f>
        <v>1000</v>
      </c>
      <c r="L63" s="132"/>
      <c r="M63" s="132"/>
      <c r="N63" s="132">
        <f>'将来負担比率（分子）の構造'!M$44</f>
        <v>804</v>
      </c>
      <c r="O63" s="132"/>
      <c r="P63" s="132"/>
    </row>
    <row r="64" spans="1:16" x14ac:dyDescent="0.15">
      <c r="A64" s="132" t="s">
        <v>68</v>
      </c>
      <c r="B64" s="132" t="str">
        <f>'将来負担比率（分子）の構造'!I$43</f>
        <v>-</v>
      </c>
      <c r="C64" s="132"/>
      <c r="D64" s="132"/>
      <c r="E64" s="132">
        <f>'将来負担比率（分子）の構造'!J$43</f>
        <v>14620</v>
      </c>
      <c r="F64" s="132"/>
      <c r="G64" s="132"/>
      <c r="H64" s="132">
        <f>'将来負担比率（分子）の構造'!K$43</f>
        <v>11849</v>
      </c>
      <c r="I64" s="132"/>
      <c r="J64" s="132"/>
      <c r="K64" s="132">
        <f>'将来負担比率（分子）の構造'!L$43</f>
        <v>12244</v>
      </c>
      <c r="L64" s="132"/>
      <c r="M64" s="132"/>
      <c r="N64" s="132">
        <f>'将来負担比率（分子）の構造'!M$43</f>
        <v>13355</v>
      </c>
      <c r="O64" s="132"/>
      <c r="P64" s="132"/>
    </row>
    <row r="65" spans="1:16" x14ac:dyDescent="0.15">
      <c r="A65" s="132" t="s">
        <v>67</v>
      </c>
      <c r="B65" s="132" t="str">
        <f>'将来負担比率（分子）の構造'!I$42</f>
        <v>-</v>
      </c>
      <c r="C65" s="132"/>
      <c r="D65" s="132"/>
      <c r="E65" s="132">
        <f>'将来負担比率（分子）の構造'!J$42</f>
        <v>934</v>
      </c>
      <c r="F65" s="132"/>
      <c r="G65" s="132"/>
      <c r="H65" s="132">
        <f>'将来負担比率（分子）の構造'!K$42</f>
        <v>775</v>
      </c>
      <c r="I65" s="132"/>
      <c r="J65" s="132"/>
      <c r="K65" s="132">
        <f>'将来負担比率（分子）の構造'!L$42</f>
        <v>621</v>
      </c>
      <c r="L65" s="132"/>
      <c r="M65" s="132"/>
      <c r="N65" s="132">
        <f>'将来負担比率（分子）の構造'!M$42</f>
        <v>516</v>
      </c>
      <c r="O65" s="132"/>
      <c r="P65" s="132"/>
    </row>
    <row r="66" spans="1:16" x14ac:dyDescent="0.15">
      <c r="A66" s="132" t="s">
        <v>66</v>
      </c>
      <c r="B66" s="132" t="str">
        <f>'将来負担比率（分子）の構造'!I$41</f>
        <v>-</v>
      </c>
      <c r="C66" s="132"/>
      <c r="D66" s="132"/>
      <c r="E66" s="132">
        <f>'将来負担比率（分子）の構造'!J$41</f>
        <v>18336</v>
      </c>
      <c r="F66" s="132"/>
      <c r="G66" s="132"/>
      <c r="H66" s="132">
        <f>'将来負担比率（分子）の構造'!K$41</f>
        <v>17648</v>
      </c>
      <c r="I66" s="132"/>
      <c r="J66" s="132"/>
      <c r="K66" s="132">
        <f>'将来負担比率（分子）の構造'!L$41</f>
        <v>18222</v>
      </c>
      <c r="L66" s="132"/>
      <c r="M66" s="132"/>
      <c r="N66" s="132">
        <f>'将来負担比率（分子）の構造'!M$41</f>
        <v>19152</v>
      </c>
      <c r="O66" s="132"/>
      <c r="P66" s="132"/>
    </row>
    <row r="67" spans="1:16" x14ac:dyDescent="0.15">
      <c r="A67" s="132" t="s">
        <v>124</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15611</v>
      </c>
      <c r="G67" s="132" t="e">
        <f>NA()</f>
        <v>#N/A</v>
      </c>
      <c r="H67" s="132" t="e">
        <f>NA()</f>
        <v>#N/A</v>
      </c>
      <c r="I67" s="132">
        <f>IF(ISNUMBER('将来負担比率（分子）の構造'!K$52), IF('将来負担比率（分子）の構造'!K$52 &lt; 0, 0, '将来負担比率（分子）の構造'!K$52), NA())</f>
        <v>10630</v>
      </c>
      <c r="J67" s="132" t="e">
        <f>NA()</f>
        <v>#N/A</v>
      </c>
      <c r="K67" s="132" t="e">
        <f>NA()</f>
        <v>#N/A</v>
      </c>
      <c r="L67" s="132">
        <f>IF(ISNUMBER('将来負担比率（分子）の構造'!L$52), IF('将来負担比率（分子）の構造'!L$52 &lt; 0, 0, '将来負担比率（分子）の構造'!L$52), NA())</f>
        <v>10843</v>
      </c>
      <c r="M67" s="132" t="e">
        <f>NA()</f>
        <v>#N/A</v>
      </c>
      <c r="N67" s="132" t="e">
        <f>NA()</f>
        <v>#N/A</v>
      </c>
      <c r="O67" s="132">
        <f>IF(ISNUMBER('将来負担比率（分子）の構造'!M$52), IF('将来負担比率（分子）の構造'!M$52 &lt; 0, 0, '将来負担比率（分子）の構造'!M$52), NA())</f>
        <v>13325</v>
      </c>
      <c r="P67" s="132" t="e">
        <f>NA()</f>
        <v>#N/A</v>
      </c>
    </row>
  </sheetData>
  <sheetProtection password="DCE1"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in_zs004user</cp:lastModifiedBy>
  <cp:lastPrinted>2020-01-30T01:20:56Z</cp:lastPrinted>
  <dcterms:created xsi:type="dcterms:W3CDTF">2012-09-13T04:30:31Z</dcterms:created>
  <dcterms:modified xsi:type="dcterms:W3CDTF">2020-01-30T01:33:10Z</dcterms:modified>
  <cp:category/>
</cp:coreProperties>
</file>